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-Deni\Analisis Multivariat\"/>
    </mc:Choice>
  </mc:AlternateContent>
  <xr:revisionPtr revIDLastSave="0" documentId="8_{BE9FD652-97E1-432E-A708-F1A1A4893BCC}" xr6:coauthVersionLast="47" xr6:coauthVersionMax="47" xr10:uidLastSave="{00000000-0000-0000-0000-000000000000}"/>
  <bookViews>
    <workbookView xWindow="24" yWindow="1236" windowWidth="20136" windowHeight="11004" activeTab="1" xr2:uid="{226DCE04-AFC0-4CBF-BF87-2DD695291BC4}"/>
  </bookViews>
  <sheets>
    <sheet name="Sheet1" sheetId="3" r:id="rId1"/>
    <sheet name="Sheet3" sheetId="11" r:id="rId2"/>
    <sheet name="Sheet2" sheetId="8" r:id="rId3"/>
    <sheet name="Laba" sheetId="4" r:id="rId4"/>
    <sheet name="Pendapatan" sheetId="5" r:id="rId5"/>
    <sheet name="Aset" sheetId="6" r:id="rId6"/>
    <sheet name="Aset Lancar" sheetId="9" r:id="rId7"/>
    <sheet name="Kewajiban Lancar" sheetId="10" r:id="rId8"/>
    <sheet name="Rasio" sheetId="7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6" i="3" l="1"/>
  <c r="H175" i="3"/>
  <c r="H174" i="3"/>
  <c r="H173" i="3"/>
  <c r="H172" i="3"/>
  <c r="H171" i="3"/>
  <c r="H170" i="3"/>
  <c r="H169" i="3"/>
  <c r="H168" i="3"/>
  <c r="H167" i="3"/>
  <c r="H166" i="3"/>
  <c r="H165" i="3"/>
  <c r="H163" i="3"/>
  <c r="H164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5" i="3"/>
  <c r="F74" i="3"/>
  <c r="F73" i="3"/>
  <c r="F72" i="3"/>
  <c r="F71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AI5" i="7"/>
  <c r="AJ5" i="7"/>
  <c r="AK5" i="7"/>
  <c r="AL5" i="7"/>
  <c r="AM5" i="7"/>
  <c r="AI6" i="7"/>
  <c r="AJ6" i="7"/>
  <c r="AK6" i="7"/>
  <c r="AL6" i="7"/>
  <c r="AM6" i="7"/>
  <c r="AI7" i="7"/>
  <c r="AJ7" i="7"/>
  <c r="AK7" i="7"/>
  <c r="AL7" i="7"/>
  <c r="AM7" i="7"/>
  <c r="AI8" i="7"/>
  <c r="AJ8" i="7"/>
  <c r="AK8" i="7"/>
  <c r="AL8" i="7"/>
  <c r="AM8" i="7"/>
  <c r="AI9" i="7"/>
  <c r="AJ9" i="7"/>
  <c r="AK9" i="7"/>
  <c r="AL9" i="7"/>
  <c r="AM9" i="7"/>
  <c r="AI10" i="7"/>
  <c r="AJ10" i="7"/>
  <c r="AK10" i="7"/>
  <c r="AL10" i="7"/>
  <c r="AM10" i="7"/>
  <c r="AI11" i="7"/>
  <c r="AJ11" i="7"/>
  <c r="AK11" i="7"/>
  <c r="AL11" i="7"/>
  <c r="AM11" i="7"/>
  <c r="AI12" i="7"/>
  <c r="AJ12" i="7"/>
  <c r="AK12" i="7"/>
  <c r="AL12" i="7"/>
  <c r="AM12" i="7"/>
  <c r="AI13" i="7"/>
  <c r="AJ13" i="7"/>
  <c r="AK13" i="7"/>
  <c r="AL13" i="7"/>
  <c r="AM13" i="7"/>
  <c r="AI14" i="7"/>
  <c r="AJ14" i="7"/>
  <c r="AK14" i="7"/>
  <c r="AL14" i="7"/>
  <c r="AM14" i="7"/>
  <c r="AI15" i="7"/>
  <c r="AJ15" i="7"/>
  <c r="AK15" i="7"/>
  <c r="AL15" i="7"/>
  <c r="AM15" i="7"/>
  <c r="AI16" i="7"/>
  <c r="AJ16" i="7"/>
  <c r="AK16" i="7"/>
  <c r="AL16" i="7"/>
  <c r="AM16" i="7"/>
  <c r="AI17" i="7"/>
  <c r="AJ17" i="7"/>
  <c r="AK17" i="7"/>
  <c r="F69" i="3" s="1"/>
  <c r="AL17" i="7"/>
  <c r="F70" i="3" s="1"/>
  <c r="AM17" i="7"/>
  <c r="AI18" i="7"/>
  <c r="AJ18" i="7"/>
  <c r="AK18" i="7"/>
  <c r="AL18" i="7"/>
  <c r="AM18" i="7"/>
  <c r="F76" i="3" s="1"/>
  <c r="AI19" i="7"/>
  <c r="AJ19" i="7"/>
  <c r="AK19" i="7"/>
  <c r="AL19" i="7"/>
  <c r="AM19" i="7"/>
  <c r="AI20" i="7"/>
  <c r="AJ20" i="7"/>
  <c r="AK20" i="7"/>
  <c r="AL20" i="7"/>
  <c r="AM20" i="7"/>
  <c r="AI21" i="7"/>
  <c r="AJ21" i="7"/>
  <c r="AK21" i="7"/>
  <c r="AL21" i="7"/>
  <c r="AM21" i="7"/>
  <c r="AI22" i="7"/>
  <c r="AJ22" i="7"/>
  <c r="AK22" i="7"/>
  <c r="AL22" i="7"/>
  <c r="AM22" i="7"/>
  <c r="AI23" i="7"/>
  <c r="AJ23" i="7"/>
  <c r="AK23" i="7"/>
  <c r="AL23" i="7"/>
  <c r="AM23" i="7"/>
  <c r="AI24" i="7"/>
  <c r="AJ24" i="7"/>
  <c r="AK24" i="7"/>
  <c r="AL24" i="7"/>
  <c r="AM24" i="7"/>
  <c r="AI25" i="7"/>
  <c r="AJ25" i="7"/>
  <c r="AK25" i="7"/>
  <c r="AL25" i="7"/>
  <c r="AM25" i="7"/>
  <c r="AI26" i="7"/>
  <c r="AJ26" i="7"/>
  <c r="AK26" i="7"/>
  <c r="AL26" i="7"/>
  <c r="AM26" i="7"/>
  <c r="AI27" i="7"/>
  <c r="AJ27" i="7"/>
  <c r="AK27" i="7"/>
  <c r="AL27" i="7"/>
  <c r="AM27" i="7"/>
  <c r="AI28" i="7"/>
  <c r="AJ28" i="7"/>
  <c r="AK28" i="7"/>
  <c r="AL28" i="7"/>
  <c r="AM28" i="7"/>
  <c r="AI29" i="7"/>
  <c r="AJ29" i="7"/>
  <c r="AK29" i="7"/>
  <c r="AL29" i="7"/>
  <c r="AM29" i="7"/>
  <c r="AI30" i="7"/>
  <c r="AJ30" i="7"/>
  <c r="AK30" i="7"/>
  <c r="AL30" i="7"/>
  <c r="AM30" i="7"/>
  <c r="AI31" i="7"/>
  <c r="AJ31" i="7"/>
  <c r="AK31" i="7"/>
  <c r="AL31" i="7"/>
  <c r="AM31" i="7"/>
  <c r="F141" i="3" s="1"/>
  <c r="AI32" i="7"/>
  <c r="AJ32" i="7"/>
  <c r="AK32" i="7"/>
  <c r="AL32" i="7"/>
  <c r="AM32" i="7"/>
  <c r="AI33" i="7"/>
  <c r="AJ33" i="7"/>
  <c r="AK33" i="7"/>
  <c r="AL33" i="7"/>
  <c r="AM33" i="7"/>
  <c r="AI34" i="7"/>
  <c r="AJ34" i="7"/>
  <c r="AK34" i="7"/>
  <c r="AL34" i="7"/>
  <c r="AM34" i="7"/>
  <c r="AI35" i="7"/>
  <c r="AJ35" i="7"/>
  <c r="AK35" i="7"/>
  <c r="AL35" i="7"/>
  <c r="AM35" i="7"/>
  <c r="AI36" i="7"/>
  <c r="AJ36" i="7"/>
  <c r="AK36" i="7"/>
  <c r="AL36" i="7"/>
  <c r="AM36" i="7"/>
  <c r="AI37" i="7"/>
  <c r="AJ37" i="7"/>
  <c r="AK37" i="7"/>
  <c r="AL37" i="7"/>
  <c r="AM37" i="7"/>
  <c r="AI38" i="7"/>
  <c r="AJ38" i="7"/>
  <c r="AK38" i="7"/>
  <c r="AL38" i="7"/>
  <c r="AM38" i="7"/>
  <c r="AJ4" i="7"/>
  <c r="AK4" i="7"/>
  <c r="AL4" i="7"/>
  <c r="AM4" i="7"/>
  <c r="AI4" i="7"/>
  <c r="AA5" i="7"/>
  <c r="AB5" i="7"/>
  <c r="AC5" i="7"/>
  <c r="AD5" i="7"/>
  <c r="AE5" i="7"/>
  <c r="AA6" i="7"/>
  <c r="AB6" i="7"/>
  <c r="AC6" i="7"/>
  <c r="AD6" i="7"/>
  <c r="AE6" i="7"/>
  <c r="AA7" i="7"/>
  <c r="AB7" i="7"/>
  <c r="AC7" i="7"/>
  <c r="AD7" i="7"/>
  <c r="AE7" i="7"/>
  <c r="AA8" i="7"/>
  <c r="AB8" i="7"/>
  <c r="AC8" i="7"/>
  <c r="AD8" i="7"/>
  <c r="AE8" i="7"/>
  <c r="AA9" i="7"/>
  <c r="AB9" i="7"/>
  <c r="AC9" i="7"/>
  <c r="AD9" i="7"/>
  <c r="AE9" i="7"/>
  <c r="AA10" i="7"/>
  <c r="AB10" i="7"/>
  <c r="AC10" i="7"/>
  <c r="AD10" i="7"/>
  <c r="AE10" i="7"/>
  <c r="AA11" i="7"/>
  <c r="AB11" i="7"/>
  <c r="AC11" i="7"/>
  <c r="AD11" i="7"/>
  <c r="AE11" i="7"/>
  <c r="AA12" i="7"/>
  <c r="AB12" i="7"/>
  <c r="AC12" i="7"/>
  <c r="AD12" i="7"/>
  <c r="AE12" i="7"/>
  <c r="AA13" i="7"/>
  <c r="AB13" i="7"/>
  <c r="AC13" i="7"/>
  <c r="AD13" i="7"/>
  <c r="AE13" i="7"/>
  <c r="AA14" i="7"/>
  <c r="AB14" i="7"/>
  <c r="AC14" i="7"/>
  <c r="AD14" i="7"/>
  <c r="AE14" i="7"/>
  <c r="AA15" i="7"/>
  <c r="AB15" i="7"/>
  <c r="AC15" i="7"/>
  <c r="AD15" i="7"/>
  <c r="AE15" i="7"/>
  <c r="AA16" i="7"/>
  <c r="AB16" i="7"/>
  <c r="AC16" i="7"/>
  <c r="AD16" i="7"/>
  <c r="AE16" i="7"/>
  <c r="AA17" i="7"/>
  <c r="AB17" i="7"/>
  <c r="AC17" i="7"/>
  <c r="AD17" i="7"/>
  <c r="AE17" i="7"/>
  <c r="AA18" i="7"/>
  <c r="AB18" i="7"/>
  <c r="AC18" i="7"/>
  <c r="AD18" i="7"/>
  <c r="AE18" i="7"/>
  <c r="AA19" i="7"/>
  <c r="AB19" i="7"/>
  <c r="AC19" i="7"/>
  <c r="AD19" i="7"/>
  <c r="AE19" i="7"/>
  <c r="AA20" i="7"/>
  <c r="AB20" i="7"/>
  <c r="AC20" i="7"/>
  <c r="AD20" i="7"/>
  <c r="AE20" i="7"/>
  <c r="AA21" i="7"/>
  <c r="AB21" i="7"/>
  <c r="AC21" i="7"/>
  <c r="AD21" i="7"/>
  <c r="AE21" i="7"/>
  <c r="AA22" i="7"/>
  <c r="AB22" i="7"/>
  <c r="AC22" i="7"/>
  <c r="AD22" i="7"/>
  <c r="AE22" i="7"/>
  <c r="AA23" i="7"/>
  <c r="AB23" i="7"/>
  <c r="AC23" i="7"/>
  <c r="AD23" i="7"/>
  <c r="AE23" i="7"/>
  <c r="AA24" i="7"/>
  <c r="AB24" i="7"/>
  <c r="AC24" i="7"/>
  <c r="AD24" i="7"/>
  <c r="AE24" i="7"/>
  <c r="AA25" i="7"/>
  <c r="AB25" i="7"/>
  <c r="AC25" i="7"/>
  <c r="AD25" i="7"/>
  <c r="AE25" i="7"/>
  <c r="AA26" i="7"/>
  <c r="AB26" i="7"/>
  <c r="AC26" i="7"/>
  <c r="AD26" i="7"/>
  <c r="AE26" i="7"/>
  <c r="AA27" i="7"/>
  <c r="AB27" i="7"/>
  <c r="AC27" i="7"/>
  <c r="AD27" i="7"/>
  <c r="AE27" i="7"/>
  <c r="AA28" i="7"/>
  <c r="AB28" i="7"/>
  <c r="AC28" i="7"/>
  <c r="AD28" i="7"/>
  <c r="AE28" i="7"/>
  <c r="AA29" i="7"/>
  <c r="AB29" i="7"/>
  <c r="AC29" i="7"/>
  <c r="AD29" i="7"/>
  <c r="AE29" i="7"/>
  <c r="AA30" i="7"/>
  <c r="AB30" i="7"/>
  <c r="AC30" i="7"/>
  <c r="AD30" i="7"/>
  <c r="AE30" i="7"/>
  <c r="AA31" i="7"/>
  <c r="AB31" i="7"/>
  <c r="AC31" i="7"/>
  <c r="AD31" i="7"/>
  <c r="AE31" i="7"/>
  <c r="AA32" i="7"/>
  <c r="AB32" i="7"/>
  <c r="AC32" i="7"/>
  <c r="AD32" i="7"/>
  <c r="AE32" i="7"/>
  <c r="AA33" i="7"/>
  <c r="AB33" i="7"/>
  <c r="AC33" i="7"/>
  <c r="AD33" i="7"/>
  <c r="AE33" i="7"/>
  <c r="AA34" i="7"/>
  <c r="AB34" i="7"/>
  <c r="AC34" i="7"/>
  <c r="AD34" i="7"/>
  <c r="AE34" i="7"/>
  <c r="AA35" i="7"/>
  <c r="AB35" i="7"/>
  <c r="AC35" i="7"/>
  <c r="AD35" i="7"/>
  <c r="AE35" i="7"/>
  <c r="AA36" i="7"/>
  <c r="AB36" i="7"/>
  <c r="AC36" i="7"/>
  <c r="AD36" i="7"/>
  <c r="AE36" i="7"/>
  <c r="AA37" i="7"/>
  <c r="AB37" i="7"/>
  <c r="AC37" i="7"/>
  <c r="AD37" i="7"/>
  <c r="AE37" i="7"/>
  <c r="AA38" i="7"/>
  <c r="AB38" i="7"/>
  <c r="AC38" i="7"/>
  <c r="AD38" i="7"/>
  <c r="AE38" i="7"/>
  <c r="AB4" i="7"/>
  <c r="AC4" i="7"/>
  <c r="AD4" i="7"/>
  <c r="AE4" i="7"/>
  <c r="AA4" i="7"/>
  <c r="C5" i="7"/>
  <c r="D5" i="7"/>
  <c r="E5" i="7"/>
  <c r="F5" i="7"/>
  <c r="G5" i="7"/>
  <c r="C6" i="7"/>
  <c r="D6" i="7"/>
  <c r="E6" i="7"/>
  <c r="F6" i="7"/>
  <c r="G6" i="7"/>
  <c r="C7" i="7"/>
  <c r="D7" i="7"/>
  <c r="E7" i="7"/>
  <c r="F7" i="7"/>
  <c r="G7" i="7"/>
  <c r="E21" i="3" s="1"/>
  <c r="C8" i="7"/>
  <c r="D8" i="7"/>
  <c r="E8" i="7"/>
  <c r="F8" i="7"/>
  <c r="G8" i="7"/>
  <c r="C9" i="7"/>
  <c r="D9" i="7"/>
  <c r="E9" i="7"/>
  <c r="E29" i="3" s="1"/>
  <c r="F9" i="7"/>
  <c r="G9" i="7"/>
  <c r="C10" i="7"/>
  <c r="D10" i="7"/>
  <c r="E10" i="7"/>
  <c r="F10" i="7"/>
  <c r="G10" i="7"/>
  <c r="C11" i="7"/>
  <c r="E37" i="3" s="1"/>
  <c r="D11" i="7"/>
  <c r="E11" i="7"/>
  <c r="F11" i="7"/>
  <c r="G11" i="7"/>
  <c r="C12" i="7"/>
  <c r="D12" i="7"/>
  <c r="E12" i="7"/>
  <c r="F12" i="7"/>
  <c r="E45" i="3" s="1"/>
  <c r="G12" i="7"/>
  <c r="C13" i="7"/>
  <c r="D13" i="7"/>
  <c r="E13" i="7"/>
  <c r="F13" i="7"/>
  <c r="G13" i="7"/>
  <c r="C14" i="7"/>
  <c r="E52" i="3" s="1"/>
  <c r="D14" i="7"/>
  <c r="E53" i="3" s="1"/>
  <c r="E14" i="7"/>
  <c r="F14" i="7"/>
  <c r="G14" i="7"/>
  <c r="C15" i="7"/>
  <c r="D15" i="7"/>
  <c r="E15" i="7"/>
  <c r="F15" i="7"/>
  <c r="E60" i="3" s="1"/>
  <c r="G15" i="7"/>
  <c r="E61" i="3" s="1"/>
  <c r="C16" i="7"/>
  <c r="E62" i="3" s="1"/>
  <c r="D16" i="7"/>
  <c r="E16" i="7"/>
  <c r="F16" i="7"/>
  <c r="G16" i="7"/>
  <c r="C17" i="7"/>
  <c r="D17" i="7"/>
  <c r="E68" i="3" s="1"/>
  <c r="E17" i="7"/>
  <c r="E69" i="3" s="1"/>
  <c r="F17" i="7"/>
  <c r="G17" i="7"/>
  <c r="C18" i="7"/>
  <c r="E72" i="3" s="1"/>
  <c r="D18" i="7"/>
  <c r="E18" i="7"/>
  <c r="F18" i="7"/>
  <c r="E75" i="3" s="1"/>
  <c r="G18" i="7"/>
  <c r="E76" i="3" s="1"/>
  <c r="C19" i="7"/>
  <c r="D19" i="7"/>
  <c r="E19" i="7"/>
  <c r="F19" i="7"/>
  <c r="G19" i="7"/>
  <c r="C20" i="7"/>
  <c r="D20" i="7"/>
  <c r="E20" i="7"/>
  <c r="F20" i="7"/>
  <c r="E85" i="3" s="1"/>
  <c r="G20" i="7"/>
  <c r="C21" i="7"/>
  <c r="D21" i="7"/>
  <c r="E21" i="7"/>
  <c r="F21" i="7"/>
  <c r="G21" i="7"/>
  <c r="C22" i="7"/>
  <c r="D22" i="7"/>
  <c r="E93" i="3" s="1"/>
  <c r="E22" i="7"/>
  <c r="F22" i="7"/>
  <c r="G22" i="7"/>
  <c r="C23" i="7"/>
  <c r="D23" i="7"/>
  <c r="E23" i="7"/>
  <c r="F23" i="7"/>
  <c r="G23" i="7"/>
  <c r="E101" i="3" s="1"/>
  <c r="C24" i="7"/>
  <c r="D24" i="7"/>
  <c r="E24" i="7"/>
  <c r="F24" i="7"/>
  <c r="G24" i="7"/>
  <c r="C25" i="7"/>
  <c r="D25" i="7"/>
  <c r="E25" i="7"/>
  <c r="F25" i="7"/>
  <c r="G25" i="7"/>
  <c r="E111" i="3" s="1"/>
  <c r="C26" i="7"/>
  <c r="D26" i="7"/>
  <c r="E26" i="7"/>
  <c r="F26" i="7"/>
  <c r="G26" i="7"/>
  <c r="C27" i="7"/>
  <c r="E117" i="3" s="1"/>
  <c r="D27" i="7"/>
  <c r="E27" i="7"/>
  <c r="F27" i="7"/>
  <c r="G27" i="7"/>
  <c r="C28" i="7"/>
  <c r="D28" i="7"/>
  <c r="E28" i="7"/>
  <c r="F28" i="7"/>
  <c r="E125" i="3" s="1"/>
  <c r="G28" i="7"/>
  <c r="C29" i="7"/>
  <c r="D29" i="7"/>
  <c r="E29" i="7"/>
  <c r="F29" i="7"/>
  <c r="G29" i="7"/>
  <c r="C30" i="7"/>
  <c r="D30" i="7"/>
  <c r="E133" i="3" s="1"/>
  <c r="E30" i="7"/>
  <c r="F30" i="7"/>
  <c r="G30" i="7"/>
  <c r="C31" i="7"/>
  <c r="E137" i="3" s="1"/>
  <c r="D31" i="7"/>
  <c r="E31" i="7"/>
  <c r="F31" i="7"/>
  <c r="E140" i="3" s="1"/>
  <c r="G31" i="7"/>
  <c r="E141" i="3" s="1"/>
  <c r="C32" i="7"/>
  <c r="D32" i="7"/>
  <c r="E32" i="7"/>
  <c r="F32" i="7"/>
  <c r="G32" i="7"/>
  <c r="C33" i="7"/>
  <c r="D33" i="7"/>
  <c r="E33" i="7"/>
  <c r="E149" i="3" s="1"/>
  <c r="F33" i="7"/>
  <c r="G33" i="7"/>
  <c r="C34" i="7"/>
  <c r="E152" i="3" s="1"/>
  <c r="D34" i="7"/>
  <c r="E34" i="7"/>
  <c r="F34" i="7"/>
  <c r="E155" i="3" s="1"/>
  <c r="G34" i="7"/>
  <c r="E156" i="3" s="1"/>
  <c r="C35" i="7"/>
  <c r="E157" i="3" s="1"/>
  <c r="D35" i="7"/>
  <c r="E35" i="7"/>
  <c r="F35" i="7"/>
  <c r="E160" i="3" s="1"/>
  <c r="G35" i="7"/>
  <c r="C36" i="7"/>
  <c r="D36" i="7"/>
  <c r="E36" i="7"/>
  <c r="F36" i="7"/>
  <c r="E165" i="3" s="1"/>
  <c r="G36" i="7"/>
  <c r="C37" i="7"/>
  <c r="D37" i="7"/>
  <c r="E37" i="7"/>
  <c r="F37" i="7"/>
  <c r="G37" i="7"/>
  <c r="C38" i="7"/>
  <c r="D38" i="7"/>
  <c r="E38" i="7"/>
  <c r="E174" i="3" s="1"/>
  <c r="F38" i="7"/>
  <c r="E175" i="3" s="1"/>
  <c r="G38" i="7"/>
  <c r="E176" i="3" s="1"/>
  <c r="D4" i="7"/>
  <c r="E4" i="7"/>
  <c r="F4" i="7"/>
  <c r="G4" i="7"/>
  <c r="E6" i="3" s="1"/>
  <c r="C4" i="7"/>
  <c r="E2" i="3" s="1"/>
  <c r="E10" i="3"/>
  <c r="E30" i="3"/>
  <c r="E40" i="3"/>
  <c r="E50" i="3"/>
  <c r="E70" i="3"/>
  <c r="E80" i="3"/>
  <c r="E90" i="3"/>
  <c r="E100" i="3"/>
  <c r="E110" i="3"/>
  <c r="E120" i="3"/>
  <c r="E150" i="3"/>
  <c r="E122" i="3"/>
  <c r="E127" i="3"/>
  <c r="E167" i="3"/>
  <c r="E82" i="3"/>
  <c r="E17" i="3"/>
  <c r="E25" i="3"/>
  <c r="E33" i="3"/>
  <c r="E38" i="3"/>
  <c r="E41" i="3"/>
  <c r="E46" i="3"/>
  <c r="E54" i="3"/>
  <c r="E57" i="3"/>
  <c r="E58" i="3"/>
  <c r="E78" i="3"/>
  <c r="E86" i="3"/>
  <c r="E88" i="3"/>
  <c r="E94" i="3"/>
  <c r="E102" i="3"/>
  <c r="E118" i="3"/>
  <c r="E119" i="3"/>
  <c r="E126" i="3"/>
  <c r="E134" i="3"/>
  <c r="E142" i="3"/>
  <c r="E158" i="3"/>
  <c r="E159" i="3"/>
  <c r="E161" i="3"/>
  <c r="E166" i="3"/>
  <c r="E168" i="3"/>
  <c r="E173" i="3"/>
  <c r="L4" i="7"/>
  <c r="M4" i="7"/>
  <c r="N4" i="7"/>
  <c r="O4" i="7"/>
  <c r="G6" i="3" s="1"/>
  <c r="L5" i="7"/>
  <c r="G8" i="3" s="1"/>
  <c r="M5" i="7"/>
  <c r="G9" i="3" s="1"/>
  <c r="N5" i="7"/>
  <c r="G10" i="3" s="1"/>
  <c r="O5" i="7"/>
  <c r="G11" i="3" s="1"/>
  <c r="L6" i="7"/>
  <c r="M6" i="7"/>
  <c r="N6" i="7"/>
  <c r="O6" i="7"/>
  <c r="L7" i="7"/>
  <c r="M7" i="7"/>
  <c r="G19" i="3" s="1"/>
  <c r="N7" i="7"/>
  <c r="G20" i="3" s="1"/>
  <c r="O7" i="7"/>
  <c r="G21" i="3" s="1"/>
  <c r="L8" i="7"/>
  <c r="M8" i="7"/>
  <c r="N8" i="7"/>
  <c r="O8" i="7"/>
  <c r="L9" i="7"/>
  <c r="G28" i="3" s="1"/>
  <c r="M9" i="7"/>
  <c r="G29" i="3" s="1"/>
  <c r="N9" i="7"/>
  <c r="G30" i="3" s="1"/>
  <c r="O9" i="7"/>
  <c r="G31" i="3" s="1"/>
  <c r="L10" i="7"/>
  <c r="M10" i="7"/>
  <c r="N10" i="7"/>
  <c r="O10" i="7"/>
  <c r="L11" i="7"/>
  <c r="G38" i="3" s="1"/>
  <c r="M11" i="7"/>
  <c r="G39" i="3" s="1"/>
  <c r="N11" i="7"/>
  <c r="O11" i="7"/>
  <c r="G41" i="3" s="1"/>
  <c r="L12" i="7"/>
  <c r="M12" i="7"/>
  <c r="N12" i="7"/>
  <c r="O12" i="7"/>
  <c r="G46" i="3" s="1"/>
  <c r="L13" i="7"/>
  <c r="G48" i="3" s="1"/>
  <c r="M13" i="7"/>
  <c r="G49" i="3" s="1"/>
  <c r="N13" i="7"/>
  <c r="G50" i="3" s="1"/>
  <c r="O13" i="7"/>
  <c r="G51" i="3" s="1"/>
  <c r="L14" i="7"/>
  <c r="M14" i="7"/>
  <c r="N14" i="7"/>
  <c r="O14" i="7"/>
  <c r="G56" i="3" s="1"/>
  <c r="L15" i="7"/>
  <c r="M15" i="7"/>
  <c r="G59" i="3" s="1"/>
  <c r="N15" i="7"/>
  <c r="G60" i="3" s="1"/>
  <c r="O15" i="7"/>
  <c r="G61" i="3" s="1"/>
  <c r="L16" i="7"/>
  <c r="G63" i="3" s="1"/>
  <c r="M16" i="7"/>
  <c r="N16" i="7"/>
  <c r="O16" i="7"/>
  <c r="L17" i="7"/>
  <c r="G68" i="3" s="1"/>
  <c r="M17" i="7"/>
  <c r="G69" i="3" s="1"/>
  <c r="N17" i="7"/>
  <c r="G70" i="3" s="1"/>
  <c r="O17" i="7"/>
  <c r="G71" i="3" s="1"/>
  <c r="L18" i="7"/>
  <c r="M18" i="7"/>
  <c r="N18" i="7"/>
  <c r="G75" i="3" s="1"/>
  <c r="O18" i="7"/>
  <c r="L19" i="7"/>
  <c r="G78" i="3" s="1"/>
  <c r="M19" i="7"/>
  <c r="G79" i="3" s="1"/>
  <c r="N19" i="7"/>
  <c r="G80" i="3" s="1"/>
  <c r="O19" i="7"/>
  <c r="G81" i="3" s="1"/>
  <c r="L20" i="7"/>
  <c r="G83" i="3" s="1"/>
  <c r="M20" i="7"/>
  <c r="G84" i="3" s="1"/>
  <c r="N20" i="7"/>
  <c r="G85" i="3" s="1"/>
  <c r="O20" i="7"/>
  <c r="L21" i="7"/>
  <c r="G88" i="3" s="1"/>
  <c r="M21" i="7"/>
  <c r="G89" i="3" s="1"/>
  <c r="N21" i="7"/>
  <c r="G90" i="3" s="1"/>
  <c r="O21" i="7"/>
  <c r="L22" i="7"/>
  <c r="G93" i="3" s="1"/>
  <c r="M22" i="7"/>
  <c r="N22" i="7"/>
  <c r="O22" i="7"/>
  <c r="G96" i="3" s="1"/>
  <c r="L23" i="7"/>
  <c r="G98" i="3" s="1"/>
  <c r="M23" i="7"/>
  <c r="G99" i="3" s="1"/>
  <c r="N23" i="7"/>
  <c r="G100" i="3" s="1"/>
  <c r="O23" i="7"/>
  <c r="G101" i="3" s="1"/>
  <c r="L24" i="7"/>
  <c r="G103" i="3" s="1"/>
  <c r="M24" i="7"/>
  <c r="N24" i="7"/>
  <c r="G105" i="3" s="1"/>
  <c r="O24" i="7"/>
  <c r="G106" i="3" s="1"/>
  <c r="L25" i="7"/>
  <c r="G108" i="3" s="1"/>
  <c r="M25" i="7"/>
  <c r="G109" i="3" s="1"/>
  <c r="N25" i="7"/>
  <c r="G110" i="3" s="1"/>
  <c r="O25" i="7"/>
  <c r="G111" i="3" s="1"/>
  <c r="L26" i="7"/>
  <c r="G113" i="3" s="1"/>
  <c r="M26" i="7"/>
  <c r="N26" i="7"/>
  <c r="O26" i="7"/>
  <c r="L27" i="7"/>
  <c r="G118" i="3" s="1"/>
  <c r="M27" i="7"/>
  <c r="G119" i="3" s="1"/>
  <c r="N27" i="7"/>
  <c r="O27" i="7"/>
  <c r="G121" i="3" s="1"/>
  <c r="L28" i="7"/>
  <c r="M28" i="7"/>
  <c r="N28" i="7"/>
  <c r="O28" i="7"/>
  <c r="G126" i="3" s="1"/>
  <c r="L29" i="7"/>
  <c r="G128" i="3" s="1"/>
  <c r="M29" i="7"/>
  <c r="G129" i="3" s="1"/>
  <c r="N29" i="7"/>
  <c r="G130" i="3" s="1"/>
  <c r="O29" i="7"/>
  <c r="G131" i="3" s="1"/>
  <c r="L30" i="7"/>
  <c r="G133" i="3" s="1"/>
  <c r="M30" i="7"/>
  <c r="G134" i="3" s="1"/>
  <c r="N30" i="7"/>
  <c r="O30" i="7"/>
  <c r="L31" i="7"/>
  <c r="G138" i="3" s="1"/>
  <c r="M31" i="7"/>
  <c r="G139" i="3" s="1"/>
  <c r="N31" i="7"/>
  <c r="G140" i="3" s="1"/>
  <c r="O31" i="7"/>
  <c r="G141" i="3" s="1"/>
  <c r="L32" i="7"/>
  <c r="M32" i="7"/>
  <c r="N32" i="7"/>
  <c r="O32" i="7"/>
  <c r="L33" i="7"/>
  <c r="G148" i="3" s="1"/>
  <c r="M33" i="7"/>
  <c r="G149" i="3" s="1"/>
  <c r="N33" i="7"/>
  <c r="G150" i="3" s="1"/>
  <c r="O33" i="7"/>
  <c r="G151" i="3" s="1"/>
  <c r="L34" i="7"/>
  <c r="G153" i="3" s="1"/>
  <c r="M34" i="7"/>
  <c r="G154" i="3" s="1"/>
  <c r="N34" i="7"/>
  <c r="G155" i="3" s="1"/>
  <c r="O34" i="7"/>
  <c r="G156" i="3" s="1"/>
  <c r="L35" i="7"/>
  <c r="G158" i="3" s="1"/>
  <c r="M35" i="7"/>
  <c r="G159" i="3" s="1"/>
  <c r="N35" i="7"/>
  <c r="G160" i="3" s="1"/>
  <c r="O35" i="7"/>
  <c r="G161" i="3" s="1"/>
  <c r="L36" i="7"/>
  <c r="G163" i="3" s="1"/>
  <c r="M36" i="7"/>
  <c r="N36" i="7"/>
  <c r="G165" i="3" s="1"/>
  <c r="O36" i="7"/>
  <c r="G166" i="3" s="1"/>
  <c r="L37" i="7"/>
  <c r="G168" i="3" s="1"/>
  <c r="M37" i="7"/>
  <c r="G169" i="3" s="1"/>
  <c r="N37" i="7"/>
  <c r="G170" i="3" s="1"/>
  <c r="O37" i="7"/>
  <c r="G171" i="3" s="1"/>
  <c r="L38" i="7"/>
  <c r="M38" i="7"/>
  <c r="G174" i="3" s="1"/>
  <c r="N38" i="7"/>
  <c r="O38" i="7"/>
  <c r="G176" i="3" s="1"/>
  <c r="K36" i="7"/>
  <c r="G162" i="3" s="1"/>
  <c r="K37" i="7"/>
  <c r="G167" i="3" s="1"/>
  <c r="K38" i="7"/>
  <c r="G172" i="3" s="1"/>
  <c r="K5" i="7"/>
  <c r="K6" i="7"/>
  <c r="K7" i="7"/>
  <c r="G17" i="3" s="1"/>
  <c r="K8" i="7"/>
  <c r="G22" i="3" s="1"/>
  <c r="K9" i="7"/>
  <c r="K10" i="7"/>
  <c r="G32" i="3" s="1"/>
  <c r="K11" i="7"/>
  <c r="K12" i="7"/>
  <c r="G42" i="3" s="1"/>
  <c r="K13" i="7"/>
  <c r="K14" i="7"/>
  <c r="K15" i="7"/>
  <c r="G57" i="3" s="1"/>
  <c r="K16" i="7"/>
  <c r="K17" i="7"/>
  <c r="G67" i="3" s="1"/>
  <c r="K18" i="7"/>
  <c r="K19" i="7"/>
  <c r="K20" i="7"/>
  <c r="G82" i="3" s="1"/>
  <c r="K21" i="7"/>
  <c r="K22" i="7"/>
  <c r="G92" i="3" s="1"/>
  <c r="K23" i="7"/>
  <c r="G97" i="3" s="1"/>
  <c r="K24" i="7"/>
  <c r="G102" i="3" s="1"/>
  <c r="K25" i="7"/>
  <c r="G107" i="3" s="1"/>
  <c r="K26" i="7"/>
  <c r="K27" i="7"/>
  <c r="K28" i="7"/>
  <c r="G122" i="3" s="1"/>
  <c r="K29" i="7"/>
  <c r="G127" i="3" s="1"/>
  <c r="K30" i="7"/>
  <c r="G132" i="3" s="1"/>
  <c r="K31" i="7"/>
  <c r="G137" i="3" s="1"/>
  <c r="K32" i="7"/>
  <c r="K33" i="7"/>
  <c r="K34" i="7"/>
  <c r="K35" i="7"/>
  <c r="G157" i="3" s="1"/>
  <c r="K4" i="7"/>
  <c r="G2" i="3" s="1"/>
  <c r="I159" i="3"/>
  <c r="I158" i="3"/>
  <c r="I157" i="3"/>
  <c r="I155" i="3"/>
  <c r="I154" i="3"/>
  <c r="I153" i="3"/>
  <c r="I152" i="3"/>
  <c r="I140" i="3"/>
  <c r="I139" i="3"/>
  <c r="I138" i="3"/>
  <c r="I136" i="3"/>
  <c r="I135" i="3"/>
  <c r="I134" i="3"/>
  <c r="I133" i="3"/>
  <c r="I132" i="3"/>
  <c r="I107" i="3"/>
  <c r="I89" i="3"/>
  <c r="I88" i="3"/>
  <c r="I87" i="3"/>
  <c r="I86" i="3"/>
  <c r="I85" i="3"/>
  <c r="I82" i="3"/>
  <c r="I11" i="3"/>
  <c r="I10" i="3"/>
  <c r="I9" i="3"/>
  <c r="I8" i="3"/>
  <c r="I7" i="3"/>
  <c r="G173" i="3"/>
  <c r="G164" i="3"/>
  <c r="G152" i="3"/>
  <c r="G147" i="3"/>
  <c r="G146" i="3"/>
  <c r="G145" i="3"/>
  <c r="G143" i="3"/>
  <c r="G142" i="3"/>
  <c r="G136" i="3"/>
  <c r="G135" i="3"/>
  <c r="G125" i="3"/>
  <c r="G124" i="3"/>
  <c r="G123" i="3"/>
  <c r="G120" i="3"/>
  <c r="G117" i="3"/>
  <c r="G115" i="3"/>
  <c r="G114" i="3"/>
  <c r="G112" i="3"/>
  <c r="G95" i="3"/>
  <c r="G94" i="3"/>
  <c r="G91" i="3"/>
  <c r="G87" i="3"/>
  <c r="G86" i="3"/>
  <c r="G77" i="3"/>
  <c r="G76" i="3"/>
  <c r="G74" i="3"/>
  <c r="G73" i="3"/>
  <c r="G72" i="3"/>
  <c r="G66" i="3"/>
  <c r="G65" i="3"/>
  <c r="G64" i="3"/>
  <c r="G62" i="3"/>
  <c r="G58" i="3"/>
  <c r="G55" i="3"/>
  <c r="G54" i="3"/>
  <c r="G53" i="3"/>
  <c r="G52" i="3"/>
  <c r="G45" i="3"/>
  <c r="G44" i="3"/>
  <c r="G43" i="3"/>
  <c r="G40" i="3"/>
  <c r="G37" i="3"/>
  <c r="G36" i="3"/>
  <c r="G35" i="3"/>
  <c r="G34" i="3"/>
  <c r="G33" i="3"/>
  <c r="G27" i="3"/>
  <c r="G26" i="3"/>
  <c r="G25" i="3"/>
  <c r="G24" i="3"/>
  <c r="G23" i="3"/>
  <c r="G18" i="3"/>
  <c r="G7" i="3"/>
  <c r="G5" i="3"/>
  <c r="G4" i="3"/>
  <c r="G3" i="3"/>
  <c r="E172" i="3"/>
  <c r="E170" i="3"/>
  <c r="E169" i="3"/>
  <c r="E164" i="3"/>
  <c r="E163" i="3"/>
  <c r="E154" i="3"/>
  <c r="E153" i="3"/>
  <c r="E146" i="3"/>
  <c r="E144" i="3"/>
  <c r="E143" i="3"/>
  <c r="E138" i="3"/>
  <c r="E131" i="3"/>
  <c r="E130" i="3"/>
  <c r="E128" i="3"/>
  <c r="E124" i="3"/>
  <c r="E123" i="3"/>
  <c r="E121" i="3"/>
  <c r="E115" i="3"/>
  <c r="E114" i="3"/>
  <c r="E113" i="3"/>
  <c r="E112" i="3"/>
  <c r="E107" i="3"/>
  <c r="E96" i="3"/>
  <c r="E91" i="3"/>
  <c r="E89" i="3"/>
  <c r="E87" i="3"/>
  <c r="E83" i="3"/>
  <c r="E81" i="3"/>
  <c r="E79" i="3"/>
  <c r="E77" i="3"/>
  <c r="E74" i="3"/>
  <c r="E73" i="3"/>
  <c r="E71" i="3"/>
  <c r="E67" i="3"/>
  <c r="E66" i="3"/>
  <c r="E65" i="3"/>
  <c r="E64" i="3"/>
  <c r="E63" i="3"/>
  <c r="E59" i="3"/>
  <c r="E56" i="3"/>
  <c r="E55" i="3"/>
  <c r="E51" i="3"/>
  <c r="E49" i="3"/>
  <c r="E44" i="3"/>
  <c r="E43" i="3"/>
  <c r="E42" i="3"/>
  <c r="E39" i="3"/>
  <c r="E34" i="3"/>
  <c r="E32" i="3"/>
  <c r="E31" i="3"/>
  <c r="E28" i="3"/>
  <c r="E27" i="3"/>
  <c r="E19" i="3"/>
  <c r="E9" i="3"/>
  <c r="E8" i="3"/>
  <c r="E7" i="3"/>
  <c r="E3" i="3"/>
  <c r="S5" i="7"/>
  <c r="T5" i="7"/>
  <c r="U5" i="7"/>
  <c r="V5" i="7"/>
  <c r="W5" i="7"/>
  <c r="S6" i="7"/>
  <c r="I12" i="3" s="1"/>
  <c r="T6" i="7"/>
  <c r="I13" i="3" s="1"/>
  <c r="U6" i="7"/>
  <c r="I14" i="3" s="1"/>
  <c r="V6" i="7"/>
  <c r="I15" i="3" s="1"/>
  <c r="W6" i="7"/>
  <c r="I16" i="3" s="1"/>
  <c r="S7" i="7"/>
  <c r="I17" i="3" s="1"/>
  <c r="T7" i="7"/>
  <c r="I18" i="3" s="1"/>
  <c r="U7" i="7"/>
  <c r="I19" i="3" s="1"/>
  <c r="V7" i="7"/>
  <c r="I20" i="3" s="1"/>
  <c r="W7" i="7"/>
  <c r="I21" i="3" s="1"/>
  <c r="S8" i="7"/>
  <c r="I22" i="3" s="1"/>
  <c r="T8" i="7"/>
  <c r="I23" i="3" s="1"/>
  <c r="U8" i="7"/>
  <c r="I24" i="3" s="1"/>
  <c r="V8" i="7"/>
  <c r="I25" i="3" s="1"/>
  <c r="W8" i="7"/>
  <c r="I26" i="3" s="1"/>
  <c r="S9" i="7"/>
  <c r="I27" i="3" s="1"/>
  <c r="T9" i="7"/>
  <c r="I28" i="3" s="1"/>
  <c r="U9" i="7"/>
  <c r="I29" i="3" s="1"/>
  <c r="V9" i="7"/>
  <c r="I30" i="3" s="1"/>
  <c r="W9" i="7"/>
  <c r="I31" i="3" s="1"/>
  <c r="S10" i="7"/>
  <c r="I32" i="3" s="1"/>
  <c r="T10" i="7"/>
  <c r="I33" i="3" s="1"/>
  <c r="U10" i="7"/>
  <c r="I34" i="3" s="1"/>
  <c r="V10" i="7"/>
  <c r="I35" i="3" s="1"/>
  <c r="W10" i="7"/>
  <c r="I36" i="3" s="1"/>
  <c r="S11" i="7"/>
  <c r="I37" i="3" s="1"/>
  <c r="T11" i="7"/>
  <c r="I38" i="3" s="1"/>
  <c r="U11" i="7"/>
  <c r="I39" i="3" s="1"/>
  <c r="V11" i="7"/>
  <c r="I40" i="3" s="1"/>
  <c r="W11" i="7"/>
  <c r="I41" i="3" s="1"/>
  <c r="S12" i="7"/>
  <c r="I42" i="3" s="1"/>
  <c r="T12" i="7"/>
  <c r="I43" i="3" s="1"/>
  <c r="U12" i="7"/>
  <c r="I44" i="3" s="1"/>
  <c r="V12" i="7"/>
  <c r="I45" i="3" s="1"/>
  <c r="W12" i="7"/>
  <c r="I46" i="3" s="1"/>
  <c r="S13" i="7"/>
  <c r="I47" i="3" s="1"/>
  <c r="T13" i="7"/>
  <c r="I48" i="3" s="1"/>
  <c r="U13" i="7"/>
  <c r="I49" i="3" s="1"/>
  <c r="V13" i="7"/>
  <c r="I50" i="3" s="1"/>
  <c r="W13" i="7"/>
  <c r="I51" i="3" s="1"/>
  <c r="S14" i="7"/>
  <c r="I52" i="3" s="1"/>
  <c r="T14" i="7"/>
  <c r="I53" i="3" s="1"/>
  <c r="U14" i="7"/>
  <c r="I54" i="3" s="1"/>
  <c r="V14" i="7"/>
  <c r="I55" i="3" s="1"/>
  <c r="W14" i="7"/>
  <c r="I56" i="3" s="1"/>
  <c r="S15" i="7"/>
  <c r="I57" i="3" s="1"/>
  <c r="T15" i="7"/>
  <c r="I58" i="3" s="1"/>
  <c r="U15" i="7"/>
  <c r="I59" i="3" s="1"/>
  <c r="V15" i="7"/>
  <c r="I60" i="3" s="1"/>
  <c r="W15" i="7"/>
  <c r="I61" i="3" s="1"/>
  <c r="S16" i="7"/>
  <c r="I62" i="3" s="1"/>
  <c r="T16" i="7"/>
  <c r="I63" i="3" s="1"/>
  <c r="U16" i="7"/>
  <c r="I64" i="3" s="1"/>
  <c r="V16" i="7"/>
  <c r="I65" i="3" s="1"/>
  <c r="W16" i="7"/>
  <c r="I66" i="3" s="1"/>
  <c r="S17" i="7"/>
  <c r="I67" i="3" s="1"/>
  <c r="T17" i="7"/>
  <c r="I68" i="3" s="1"/>
  <c r="U17" i="7"/>
  <c r="I69" i="3" s="1"/>
  <c r="V17" i="7"/>
  <c r="I70" i="3" s="1"/>
  <c r="W17" i="7"/>
  <c r="I71" i="3" s="1"/>
  <c r="S18" i="7"/>
  <c r="I72" i="3" s="1"/>
  <c r="T18" i="7"/>
  <c r="I73" i="3" s="1"/>
  <c r="U18" i="7"/>
  <c r="I74" i="3" s="1"/>
  <c r="V18" i="7"/>
  <c r="I75" i="3" s="1"/>
  <c r="W18" i="7"/>
  <c r="I76" i="3" s="1"/>
  <c r="S19" i="7"/>
  <c r="I77" i="3" s="1"/>
  <c r="T19" i="7"/>
  <c r="I78" i="3" s="1"/>
  <c r="U19" i="7"/>
  <c r="I79" i="3" s="1"/>
  <c r="V19" i="7"/>
  <c r="I80" i="3" s="1"/>
  <c r="W19" i="7"/>
  <c r="I81" i="3" s="1"/>
  <c r="S20" i="7"/>
  <c r="T20" i="7"/>
  <c r="I83" i="3" s="1"/>
  <c r="U20" i="7"/>
  <c r="I84" i="3" s="1"/>
  <c r="V20" i="7"/>
  <c r="W20" i="7"/>
  <c r="S21" i="7"/>
  <c r="T21" i="7"/>
  <c r="U21" i="7"/>
  <c r="V21" i="7"/>
  <c r="I90" i="3" s="1"/>
  <c r="W21" i="7"/>
  <c r="I91" i="3" s="1"/>
  <c r="S22" i="7"/>
  <c r="I92" i="3" s="1"/>
  <c r="T22" i="7"/>
  <c r="I93" i="3" s="1"/>
  <c r="U22" i="7"/>
  <c r="I94" i="3" s="1"/>
  <c r="V22" i="7"/>
  <c r="I95" i="3" s="1"/>
  <c r="W22" i="7"/>
  <c r="I96" i="3" s="1"/>
  <c r="S23" i="7"/>
  <c r="I97" i="3" s="1"/>
  <c r="T23" i="7"/>
  <c r="I98" i="3" s="1"/>
  <c r="U23" i="7"/>
  <c r="I99" i="3" s="1"/>
  <c r="V23" i="7"/>
  <c r="I100" i="3" s="1"/>
  <c r="W23" i="7"/>
  <c r="I101" i="3" s="1"/>
  <c r="S24" i="7"/>
  <c r="I102" i="3" s="1"/>
  <c r="T24" i="7"/>
  <c r="I103" i="3" s="1"/>
  <c r="U24" i="7"/>
  <c r="I104" i="3" s="1"/>
  <c r="V24" i="7"/>
  <c r="I105" i="3" s="1"/>
  <c r="W24" i="7"/>
  <c r="I106" i="3" s="1"/>
  <c r="S25" i="7"/>
  <c r="T25" i="7"/>
  <c r="I108" i="3" s="1"/>
  <c r="U25" i="7"/>
  <c r="I109" i="3" s="1"/>
  <c r="V25" i="7"/>
  <c r="I110" i="3" s="1"/>
  <c r="W25" i="7"/>
  <c r="I111" i="3" s="1"/>
  <c r="S26" i="7"/>
  <c r="I112" i="3" s="1"/>
  <c r="T26" i="7"/>
  <c r="I113" i="3" s="1"/>
  <c r="U26" i="7"/>
  <c r="I114" i="3" s="1"/>
  <c r="V26" i="7"/>
  <c r="I115" i="3" s="1"/>
  <c r="W26" i="7"/>
  <c r="I116" i="3" s="1"/>
  <c r="S27" i="7"/>
  <c r="I117" i="3" s="1"/>
  <c r="T27" i="7"/>
  <c r="I118" i="3" s="1"/>
  <c r="U27" i="7"/>
  <c r="I119" i="3" s="1"/>
  <c r="V27" i="7"/>
  <c r="I120" i="3" s="1"/>
  <c r="W27" i="7"/>
  <c r="I121" i="3" s="1"/>
  <c r="S28" i="7"/>
  <c r="I122" i="3" s="1"/>
  <c r="T28" i="7"/>
  <c r="I123" i="3" s="1"/>
  <c r="U28" i="7"/>
  <c r="I124" i="3" s="1"/>
  <c r="V28" i="7"/>
  <c r="I125" i="3" s="1"/>
  <c r="W28" i="7"/>
  <c r="I126" i="3" s="1"/>
  <c r="S29" i="7"/>
  <c r="I127" i="3" s="1"/>
  <c r="T29" i="7"/>
  <c r="I128" i="3" s="1"/>
  <c r="U29" i="7"/>
  <c r="I129" i="3" s="1"/>
  <c r="V29" i="7"/>
  <c r="I130" i="3" s="1"/>
  <c r="W29" i="7"/>
  <c r="I131" i="3" s="1"/>
  <c r="S30" i="7"/>
  <c r="T30" i="7"/>
  <c r="U30" i="7"/>
  <c r="V30" i="7"/>
  <c r="W30" i="7"/>
  <c r="S31" i="7"/>
  <c r="I137" i="3" s="1"/>
  <c r="T31" i="7"/>
  <c r="U31" i="7"/>
  <c r="V31" i="7"/>
  <c r="W31" i="7"/>
  <c r="I141" i="3" s="1"/>
  <c r="S32" i="7"/>
  <c r="I142" i="3" s="1"/>
  <c r="T32" i="7"/>
  <c r="I143" i="3" s="1"/>
  <c r="U32" i="7"/>
  <c r="I144" i="3" s="1"/>
  <c r="V32" i="7"/>
  <c r="I145" i="3" s="1"/>
  <c r="W32" i="7"/>
  <c r="I146" i="3" s="1"/>
  <c r="S33" i="7"/>
  <c r="I147" i="3" s="1"/>
  <c r="T33" i="7"/>
  <c r="I148" i="3" s="1"/>
  <c r="U33" i="7"/>
  <c r="I149" i="3" s="1"/>
  <c r="V33" i="7"/>
  <c r="I150" i="3" s="1"/>
  <c r="W33" i="7"/>
  <c r="I151" i="3" s="1"/>
  <c r="S34" i="7"/>
  <c r="T34" i="7"/>
  <c r="U34" i="7"/>
  <c r="V34" i="7"/>
  <c r="W34" i="7"/>
  <c r="I156" i="3" s="1"/>
  <c r="S35" i="7"/>
  <c r="T35" i="7"/>
  <c r="U35" i="7"/>
  <c r="V35" i="7"/>
  <c r="I160" i="3" s="1"/>
  <c r="W35" i="7"/>
  <c r="I161" i="3" s="1"/>
  <c r="S36" i="7"/>
  <c r="I162" i="3" s="1"/>
  <c r="T36" i="7"/>
  <c r="I163" i="3" s="1"/>
  <c r="U36" i="7"/>
  <c r="I164" i="3" s="1"/>
  <c r="V36" i="7"/>
  <c r="I165" i="3" s="1"/>
  <c r="W36" i="7"/>
  <c r="I166" i="3" s="1"/>
  <c r="S37" i="7"/>
  <c r="I167" i="3" s="1"/>
  <c r="T37" i="7"/>
  <c r="I168" i="3" s="1"/>
  <c r="U37" i="7"/>
  <c r="I169" i="3" s="1"/>
  <c r="V37" i="7"/>
  <c r="I170" i="3" s="1"/>
  <c r="W37" i="7"/>
  <c r="I171" i="3" s="1"/>
  <c r="S38" i="7"/>
  <c r="I172" i="3" s="1"/>
  <c r="T38" i="7"/>
  <c r="I173" i="3" s="1"/>
  <c r="U38" i="7"/>
  <c r="I174" i="3" s="1"/>
  <c r="V38" i="7"/>
  <c r="I175" i="3" s="1"/>
  <c r="W38" i="7"/>
  <c r="I176" i="3" s="1"/>
  <c r="T4" i="7"/>
  <c r="I3" i="3" s="1"/>
  <c r="U4" i="7"/>
  <c r="I4" i="3" s="1"/>
  <c r="V4" i="7"/>
  <c r="I5" i="3" s="1"/>
  <c r="W4" i="7"/>
  <c r="I6" i="3" s="1"/>
  <c r="S4" i="7"/>
  <c r="I2" i="3" s="1"/>
  <c r="G12" i="3"/>
  <c r="G13" i="3"/>
  <c r="G14" i="3"/>
  <c r="G15" i="3"/>
  <c r="G16" i="3"/>
  <c r="G47" i="3"/>
  <c r="G116" i="3"/>
  <c r="G144" i="3"/>
  <c r="G175" i="3"/>
  <c r="E11" i="3"/>
  <c r="E13" i="3"/>
  <c r="E14" i="3"/>
  <c r="E15" i="3"/>
  <c r="E16" i="3"/>
  <c r="E18" i="3"/>
  <c r="E20" i="3"/>
  <c r="E23" i="3"/>
  <c r="E24" i="3"/>
  <c r="E26" i="3"/>
  <c r="E35" i="3"/>
  <c r="E36" i="3"/>
  <c r="E48" i="3"/>
  <c r="E84" i="3"/>
  <c r="E95" i="3"/>
  <c r="E98" i="3"/>
  <c r="E99" i="3"/>
  <c r="E103" i="3"/>
  <c r="E104" i="3"/>
  <c r="E105" i="3"/>
  <c r="E106" i="3"/>
  <c r="E108" i="3"/>
  <c r="E109" i="3"/>
  <c r="E116" i="3"/>
  <c r="E129" i="3"/>
  <c r="E135" i="3"/>
  <c r="E136" i="3"/>
  <c r="E139" i="3"/>
  <c r="E145" i="3"/>
  <c r="E148" i="3"/>
  <c r="E151" i="3"/>
  <c r="E171" i="3"/>
  <c r="E4" i="3"/>
  <c r="E5" i="3"/>
  <c r="E132" i="3"/>
  <c r="E147" i="3"/>
  <c r="E162" i="3"/>
  <c r="E12" i="3"/>
  <c r="E22" i="3"/>
  <c r="E47" i="3"/>
  <c r="E92" i="3"/>
  <c r="E97" i="3"/>
  <c r="G104" i="3" l="1"/>
</calcChain>
</file>

<file path=xl/sharedStrings.xml><?xml version="1.0" encoding="utf-8"?>
<sst xmlns="http://schemas.openxmlformats.org/spreadsheetml/2006/main" count="548" uniqueCount="83">
  <si>
    <t>Tahun</t>
  </si>
  <si>
    <t>BBCA</t>
  </si>
  <si>
    <t>BBNI</t>
  </si>
  <si>
    <t>BBRI</t>
  </si>
  <si>
    <t>BBTN</t>
  </si>
  <si>
    <t>BMRI</t>
  </si>
  <si>
    <t>PT Bank Central Asia Tbk</t>
  </si>
  <si>
    <t>PT Bank Negara Indonesia (Persero) Tbk</t>
  </si>
  <si>
    <t>PT Bank Rakyat Indonesia (Persero) Tbk</t>
  </si>
  <si>
    <t>PT Bank Tabungan Negara (Persero) Tbk</t>
  </si>
  <si>
    <t>PT Bank Mandiri (Persero) Tbk</t>
  </si>
  <si>
    <t>Nama Perusahaan</t>
  </si>
  <si>
    <t>Kode Perusahaan</t>
  </si>
  <si>
    <t>TATO</t>
  </si>
  <si>
    <t>NPM</t>
  </si>
  <si>
    <t>PL</t>
  </si>
  <si>
    <t>Laba Bersih</t>
  </si>
  <si>
    <t>(juta)</t>
  </si>
  <si>
    <t>BDMN</t>
  </si>
  <si>
    <t>BNLI</t>
  </si>
  <si>
    <t>No</t>
  </si>
  <si>
    <t>BNII</t>
  </si>
  <si>
    <t>PNBN</t>
  </si>
  <si>
    <t>BNGA</t>
  </si>
  <si>
    <t>NISP</t>
  </si>
  <si>
    <t>MCOR</t>
  </si>
  <si>
    <t>BACA</t>
  </si>
  <si>
    <t>BNBA</t>
  </si>
  <si>
    <t>BCIC</t>
  </si>
  <si>
    <t>MAYA</t>
  </si>
  <si>
    <t>BSWD</t>
  </si>
  <si>
    <t>Pendapatan</t>
  </si>
  <si>
    <t>Total Asset/Aktiva</t>
  </si>
  <si>
    <t>BBMD</t>
  </si>
  <si>
    <t>BSIM</t>
  </si>
  <si>
    <t>BMAS</t>
  </si>
  <si>
    <t>BGTG</t>
  </si>
  <si>
    <t>BKSW</t>
  </si>
  <si>
    <t>BTPN</t>
  </si>
  <si>
    <t>MEGA</t>
  </si>
  <si>
    <t>BBKP</t>
  </si>
  <si>
    <t>BBSI</t>
  </si>
  <si>
    <t>BABP</t>
  </si>
  <si>
    <t>BBYB</t>
  </si>
  <si>
    <t>BINA</t>
  </si>
  <si>
    <t>DNAR</t>
  </si>
  <si>
    <t>AMAR</t>
  </si>
  <si>
    <t>ARTO</t>
  </si>
  <si>
    <t>BEKS</t>
  </si>
  <si>
    <t>BVIC</t>
  </si>
  <si>
    <t>Pertumbuhan Laba</t>
  </si>
  <si>
    <t>PT Bank Danamon Indonesia Tbk</t>
  </si>
  <si>
    <t>Bank Permata Tbk</t>
  </si>
  <si>
    <t>PT Bank Maybank Indonesia Tbk</t>
  </si>
  <si>
    <t>Bank Pan Indonesia Tbk</t>
  </si>
  <si>
    <t>PT Bank CIMB Niaga Tbk</t>
  </si>
  <si>
    <t>PT Bank OCBC NISP Tbk</t>
  </si>
  <si>
    <t>PT Bank China Construction Bank Indonesia Tbk</t>
  </si>
  <si>
    <t>PT Bank Capital Indonesia Tbk</t>
  </si>
  <si>
    <t>Bank Bumi Arta Tbk</t>
  </si>
  <si>
    <t>PT Bank JTrust Indonesia Tbk</t>
  </si>
  <si>
    <t>PT Bank Mayapada Internasional Tbk</t>
  </si>
  <si>
    <t>Bank of India Indonesia Tbk</t>
  </si>
  <si>
    <t>PT Bank Mestika Dharma Tbk</t>
  </si>
  <si>
    <t>Bank Sinarmas Tb</t>
  </si>
  <si>
    <t>PT Bank Maspion Indonesia Tbk</t>
  </si>
  <si>
    <t>PT Bank Ganesha Tbk</t>
  </si>
  <si>
    <t>PT Bank QNB Indonesia Tbk</t>
  </si>
  <si>
    <t>PT Bank BTPN Tbk</t>
  </si>
  <si>
    <t>Bank Mega Tbk</t>
  </si>
  <si>
    <t>PT Bank KB Bukopin Tb</t>
  </si>
  <si>
    <t>PT Bank Bisnis Internasional Tbk</t>
  </si>
  <si>
    <t>PT Bank MNC Internasional Tbk</t>
  </si>
  <si>
    <t>PT Bank Neo Commerce Tbk</t>
  </si>
  <si>
    <t>PT Bank Ina Perdana Tbk</t>
  </si>
  <si>
    <t>PT Bank Oke Indonesia Tbk</t>
  </si>
  <si>
    <t>PT Bank Amar Indonesia Tbk</t>
  </si>
  <si>
    <t>PT Bank Jago Tbk</t>
  </si>
  <si>
    <t>PT Bank Pembangunan Daerah Banten Tbk</t>
  </si>
  <si>
    <t>Bank Victoria International Tbk</t>
  </si>
  <si>
    <t>Kode</t>
  </si>
  <si>
    <t>ROI</t>
  </si>
  <si>
    <t>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</si>
</sst>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1"/>
      <color rgb="FF3C3C3C"/>
      <name val="Segoe UI"/>
      <family val="2"/>
    </font>
    <font>
      <sz val="8"/>
      <color rgb="FF000000"/>
      <name val="Tahoma"/>
      <family val="2"/>
    </font>
    <font>
      <sz val="8"/>
      <color rgb="FFFF0000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3" fontId="2" fillId="0" borderId="1" xfId="0" applyNumberFormat="1" applyFont="1" applyBorder="1" applyAlignment="1">
      <alignment horizontal="right" vertical="top" wrapText="1" readingOrder="1"/>
    </xf>
    <xf numFmtId="164" fontId="2" fillId="0" borderId="0" xfId="0" applyNumberFormat="1" applyFont="1"/>
    <xf numFmtId="165" fontId="0" fillId="0" borderId="0" xfId="0" applyNumberFormat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BFD6-94CF-4FC5-837C-5134C6D3DC5B}">
  <dimension ref="A1:I176"/>
  <sheetViews>
    <sheetView topLeftCell="A138" zoomScaleNormal="100" workbookViewId="0">
      <selection sqref="A1:I176"/>
    </sheetView>
  </sheetViews>
  <sheetFormatPr defaultRowHeight="14.4" x14ac:dyDescent="0.3"/>
  <cols>
    <col min="1" max="1" width="3.5546875" bestFit="1" customWidth="1"/>
    <col min="2" max="2" width="46.88671875" bestFit="1" customWidth="1"/>
    <col min="3" max="3" width="6.5546875" bestFit="1" customWidth="1"/>
    <col min="4" max="4" width="14.5546875" bestFit="1" customWidth="1"/>
    <col min="7" max="8" width="16.109375" customWidth="1"/>
    <col min="9" max="9" width="16.33203125" customWidth="1"/>
  </cols>
  <sheetData>
    <row r="1" spans="1:9" x14ac:dyDescent="0.3">
      <c r="A1" t="s">
        <v>20</v>
      </c>
      <c r="B1" t="s">
        <v>11</v>
      </c>
      <c r="C1" t="s">
        <v>80</v>
      </c>
      <c r="D1" s="3" t="s">
        <v>0</v>
      </c>
      <c r="E1" s="2" t="s">
        <v>15</v>
      </c>
      <c r="F1" s="2" t="s">
        <v>82</v>
      </c>
      <c r="G1" s="2" t="s">
        <v>14</v>
      </c>
      <c r="H1" s="2" t="s">
        <v>81</v>
      </c>
      <c r="I1" s="2" t="s">
        <v>13</v>
      </c>
    </row>
    <row r="2" spans="1:9" ht="16.8" x14ac:dyDescent="0.4">
      <c r="A2">
        <v>1</v>
      </c>
      <c r="B2" s="1" t="s">
        <v>6</v>
      </c>
      <c r="C2" t="s">
        <v>1</v>
      </c>
      <c r="D2">
        <v>2016</v>
      </c>
      <c r="E2" s="9">
        <f>Rasio!C4</f>
        <v>0.57903210830063612</v>
      </c>
      <c r="F2" s="9">
        <f>Rasio!AI4</f>
        <v>1.2112037536820734</v>
      </c>
      <c r="G2" s="9">
        <f>Rasio!K4</f>
        <v>0.52173029414624461</v>
      </c>
      <c r="H2" s="9">
        <f>Rasio!AA4</f>
        <v>0.29469360446422416</v>
      </c>
      <c r="I2" s="9">
        <f>Rasio!S4</f>
        <v>0.56483897479340062</v>
      </c>
    </row>
    <row r="3" spans="1:9" x14ac:dyDescent="0.3">
      <c r="D3">
        <v>2017</v>
      </c>
      <c r="E3" s="9">
        <f>Rasio!D4</f>
        <v>0.23595382368185458</v>
      </c>
      <c r="F3" s="9">
        <f>Rasio!AJ4</f>
        <v>1.2572124173376256</v>
      </c>
      <c r="G3" s="9">
        <f>Rasio!L4</f>
        <v>0.60981154587308994</v>
      </c>
      <c r="H3" s="9">
        <f>Rasio!AB4</f>
        <v>0.35627088139928598</v>
      </c>
      <c r="I3" s="9">
        <f>Rasio!T4</f>
        <v>0.58423111830262198</v>
      </c>
    </row>
    <row r="4" spans="1:9" x14ac:dyDescent="0.3">
      <c r="D4">
        <v>2018</v>
      </c>
      <c r="E4" s="9">
        <f>Rasio!E4</f>
        <v>0.19015319789278556</v>
      </c>
      <c r="F4" s="9">
        <f>Rasio!AK4</f>
        <v>1.2832178112606565</v>
      </c>
      <c r="G4" s="9">
        <f>Rasio!M4</f>
        <v>0.46776474981855592</v>
      </c>
      <c r="H4" s="9">
        <f>Rasio!AC4</f>
        <v>0.21858554176953715</v>
      </c>
      <c r="I4" s="9">
        <f>Rasio!U4</f>
        <v>0.46729802075578725</v>
      </c>
    </row>
    <row r="5" spans="1:9" x14ac:dyDescent="0.3">
      <c r="D5">
        <v>2019</v>
      </c>
      <c r="E5" s="9">
        <f>Rasio!F4</f>
        <v>0.12478008555404431</v>
      </c>
      <c r="F5" s="9">
        <f>Rasio!AL4</f>
        <v>1.305892176226398</v>
      </c>
      <c r="G5" s="9">
        <f>Rasio!N4</f>
        <v>0.46785539820101868</v>
      </c>
      <c r="H5" s="9">
        <f>Rasio!AD4</f>
        <v>0.24501328071531653</v>
      </c>
      <c r="I5" s="9">
        <f>Rasio!V4</f>
        <v>0.52369446127464403</v>
      </c>
    </row>
    <row r="6" spans="1:9" x14ac:dyDescent="0.3">
      <c r="D6">
        <v>2020</v>
      </c>
      <c r="E6" s="9">
        <f>Rasio!G4</f>
        <v>0.10551615792716321</v>
      </c>
      <c r="F6" s="9">
        <f>Rasio!AM4</f>
        <v>1.386812155314106</v>
      </c>
      <c r="G6" s="9">
        <f>Rasio!O4</f>
        <v>0.50484246472429672</v>
      </c>
      <c r="H6" s="9">
        <f>Rasio!AE4</f>
        <v>0.24003349156468018</v>
      </c>
      <c r="I6" s="9">
        <f>Rasio!W4</f>
        <v>0.47546216560004839</v>
      </c>
    </row>
    <row r="7" spans="1:9" ht="16.8" x14ac:dyDescent="0.4">
      <c r="A7">
        <v>2</v>
      </c>
      <c r="B7" s="1" t="s">
        <v>51</v>
      </c>
      <c r="C7" t="s">
        <v>18</v>
      </c>
      <c r="D7">
        <v>2016</v>
      </c>
      <c r="E7" s="9">
        <f>Rasio!C5</f>
        <v>0.57192386692454156</v>
      </c>
      <c r="F7" s="9">
        <f>Rasio!AI5</f>
        <v>1.3953253725924815</v>
      </c>
      <c r="G7" s="9">
        <f>Rasio!K5</f>
        <v>0.15462392360495342</v>
      </c>
      <c r="H7" s="9">
        <f>Rasio!AA5</f>
        <v>2.1706008041130966E-2</v>
      </c>
      <c r="I7" s="9">
        <f>Rasio!S5</f>
        <v>0.14037936391128811</v>
      </c>
    </row>
    <row r="8" spans="1:9" x14ac:dyDescent="0.3">
      <c r="D8">
        <v>2017</v>
      </c>
      <c r="E8" s="9">
        <f>Rasio!D5</f>
        <v>0.22205852747624827</v>
      </c>
      <c r="F8" s="9">
        <f>Rasio!AJ5</f>
        <v>1.2596926558017971</v>
      </c>
      <c r="G8" s="9">
        <f>Rasio!L5</f>
        <v>0.1804344853257106</v>
      </c>
      <c r="H8" s="9">
        <f>Rasio!AB5</f>
        <v>2.0125841613078711E-2</v>
      </c>
      <c r="I8" s="9">
        <f>Rasio!T5</f>
        <v>0.11154099271405146</v>
      </c>
    </row>
    <row r="9" spans="1:9" x14ac:dyDescent="0.3">
      <c r="D9">
        <v>2018</v>
      </c>
      <c r="E9" s="9">
        <f>Rasio!E5</f>
        <v>9.7924948725796324E-2</v>
      </c>
      <c r="F9" s="9">
        <f>Rasio!AK5</f>
        <v>1.2431930417835155</v>
      </c>
      <c r="G9" s="9">
        <f>Rasio!M5</f>
        <v>0.19526326025036353</v>
      </c>
      <c r="H9" s="9">
        <f>Rasio!AC5</f>
        <v>2.1090387840763634E-2</v>
      </c>
      <c r="I9" s="9">
        <f>Rasio!U5</f>
        <v>0.10801001588174788</v>
      </c>
    </row>
    <row r="10" spans="1:9" x14ac:dyDescent="0.3">
      <c r="D10">
        <v>2019</v>
      </c>
      <c r="E10" s="9">
        <f>Rasio!F5</f>
        <v>7.8952252247906585E-2</v>
      </c>
      <c r="F10" s="9">
        <f>Rasio!AL5</f>
        <v>1.2314830408634694</v>
      </c>
      <c r="G10" s="9">
        <f>Rasio!N5</f>
        <v>0.19343846813202498</v>
      </c>
      <c r="H10" s="9">
        <f>Rasio!AD5</f>
        <v>2.1959302545181088E-2</v>
      </c>
      <c r="I10" s="9">
        <f>Rasio!V5</f>
        <v>0.11352086664682175</v>
      </c>
    </row>
    <row r="11" spans="1:9" x14ac:dyDescent="0.3">
      <c r="D11">
        <v>2020</v>
      </c>
      <c r="E11" s="9">
        <f>Rasio!G5</f>
        <v>1.2153310065176096E-2</v>
      </c>
      <c r="F11" s="9">
        <f>Rasio!AM5</f>
        <v>1.2199769559627822</v>
      </c>
      <c r="G11" s="9">
        <f>Rasio!O5</f>
        <v>0.21413860472317314</v>
      </c>
      <c r="H11" s="9">
        <f>Rasio!AE5</f>
        <v>2.1412312927287177E-2</v>
      </c>
      <c r="I11" s="9">
        <f>Rasio!W5</f>
        <v>9.9992773161886733E-2</v>
      </c>
    </row>
    <row r="12" spans="1:9" ht="16.8" x14ac:dyDescent="0.4">
      <c r="A12">
        <v>3</v>
      </c>
      <c r="B12" s="1" t="s">
        <v>52</v>
      </c>
      <c r="C12" t="s">
        <v>19</v>
      </c>
      <c r="D12">
        <v>2016</v>
      </c>
      <c r="E12" s="9">
        <f>Rasio!C6</f>
        <v>0.37401453718927313</v>
      </c>
      <c r="F12" s="9">
        <f>Rasio!AI6</f>
        <v>1.5114783076766218</v>
      </c>
      <c r="G12" s="9">
        <f>Rasio!K6</f>
        <v>0.25658588194614224</v>
      </c>
      <c r="H12" s="9">
        <f>Rasio!AA6</f>
        <v>5.0627969081356992E-2</v>
      </c>
      <c r="I12" s="9">
        <f>Rasio!S6</f>
        <v>0.1973139312940993</v>
      </c>
    </row>
    <row r="13" spans="1:9" x14ac:dyDescent="0.3">
      <c r="D13">
        <v>2017</v>
      </c>
      <c r="E13" s="9">
        <f>Rasio!D6</f>
        <v>5.1138478214125968E-2</v>
      </c>
      <c r="F13" s="9">
        <f>Rasio!AJ6</f>
        <v>1.4409804008896403</v>
      </c>
      <c r="G13" s="9">
        <f>Rasio!L6</f>
        <v>0.24490446900763752</v>
      </c>
      <c r="H13" s="9">
        <f>Rasio!AB6</f>
        <v>5.0015212599705539E-2</v>
      </c>
      <c r="I13" s="9">
        <f>Rasio!T6</f>
        <v>0.20422335616156428</v>
      </c>
    </row>
    <row r="14" spans="1:9" x14ac:dyDescent="0.3">
      <c r="D14">
        <v>2018</v>
      </c>
      <c r="E14" s="9">
        <f>Rasio!E6</f>
        <v>7.089250735466783E-2</v>
      </c>
      <c r="F14" s="9">
        <f>Rasio!AK6</f>
        <v>1.4327281433728081</v>
      </c>
      <c r="G14" s="9">
        <f>Rasio!M6</f>
        <v>0.26504013373580176</v>
      </c>
      <c r="H14" s="9">
        <f>Rasio!AC6</f>
        <v>5.3118736241231257E-2</v>
      </c>
      <c r="I14" s="9">
        <f>Rasio!U6</f>
        <v>0.20041770841461037</v>
      </c>
    </row>
    <row r="15" spans="1:9" x14ac:dyDescent="0.3">
      <c r="D15">
        <v>2019</v>
      </c>
      <c r="E15" s="9">
        <f>Rasio!F6</f>
        <v>8.5641750459753946E-2</v>
      </c>
      <c r="F15" s="9">
        <f>Rasio!AL6</f>
        <v>1.4180594528836565</v>
      </c>
      <c r="G15" s="9">
        <f>Rasio!N6</f>
        <v>0.27153814453218317</v>
      </c>
      <c r="H15" s="9">
        <f>Rasio!AD6</f>
        <v>5.6788866353044899E-2</v>
      </c>
      <c r="I15" s="9">
        <f>Rasio!V6</f>
        <v>0.20913771231251155</v>
      </c>
    </row>
    <row r="16" spans="1:9" x14ac:dyDescent="0.3">
      <c r="D16">
        <v>2020</v>
      </c>
      <c r="E16" s="9">
        <f>Rasio!G6</f>
        <v>8.4991992894281748E-3</v>
      </c>
      <c r="F16" s="9">
        <f>Rasio!AM6</f>
        <v>1.3655395399967265</v>
      </c>
      <c r="G16" s="9">
        <f>Rasio!O6</f>
        <v>0.26967266582789451</v>
      </c>
      <c r="H16" s="9">
        <f>Rasio!AE6</f>
        <v>5.3795828119197538E-2</v>
      </c>
      <c r="I16" s="9">
        <f>Rasio!W6</f>
        <v>0.19948565403929416</v>
      </c>
    </row>
    <row r="17" spans="1:9" ht="16.8" x14ac:dyDescent="0.4">
      <c r="A17">
        <v>4</v>
      </c>
      <c r="B17" s="1" t="s">
        <v>8</v>
      </c>
      <c r="C17" t="s">
        <v>3</v>
      </c>
      <c r="D17">
        <v>2016</v>
      </c>
      <c r="E17" s="9">
        <f>Rasio!C7</f>
        <v>1.9772671081654369E-2</v>
      </c>
      <c r="F17" s="9">
        <f>Rasio!AI7</f>
        <v>1.0727349763773999</v>
      </c>
      <c r="G17" s="9">
        <f>Rasio!K7</f>
        <v>0.2744798475567507</v>
      </c>
      <c r="H17" s="9">
        <f>Rasio!AA7</f>
        <v>5.0115434444378291E-2</v>
      </c>
      <c r="I17" s="9">
        <f>Rasio!S7</f>
        <v>0.1825832930558465</v>
      </c>
    </row>
    <row r="18" spans="1:9" x14ac:dyDescent="0.3">
      <c r="D18">
        <v>2017</v>
      </c>
      <c r="E18" s="9">
        <f>Rasio!D7</f>
        <v>0.19879038892812276</v>
      </c>
      <c r="F18" s="9">
        <f>Rasio!AJ7</f>
        <v>1.0707950614623698</v>
      </c>
      <c r="G18" s="9">
        <f>Rasio!L7</f>
        <v>0.30039760989875319</v>
      </c>
      <c r="H18" s="9">
        <f>Rasio!AB7</f>
        <v>5.8640869784199134E-2</v>
      </c>
      <c r="I18" s="9">
        <f>Rasio!T7</f>
        <v>0.19521084007280753</v>
      </c>
    </row>
    <row r="19" spans="1:9" x14ac:dyDescent="0.3">
      <c r="D19">
        <v>2018</v>
      </c>
      <c r="E19" s="9">
        <f>Rasio!E7</f>
        <v>0.21706547981997218</v>
      </c>
      <c r="F19" s="9">
        <f>Rasio!AK7</f>
        <v>1.0682790211241313</v>
      </c>
      <c r="G19" s="9">
        <f>Rasio!M7</f>
        <v>0.32795805167254982</v>
      </c>
      <c r="H19" s="9">
        <f>Rasio!AC7</f>
        <v>6.9086618236726613E-2</v>
      </c>
      <c r="I19" s="9">
        <f>Rasio!U7</f>
        <v>0.21065687481796069</v>
      </c>
    </row>
    <row r="20" spans="1:9" x14ac:dyDescent="0.3">
      <c r="D20">
        <v>2019</v>
      </c>
      <c r="E20" s="9">
        <f>Rasio!F7</f>
        <v>5.7683783392571325E-2</v>
      </c>
      <c r="F20" s="9">
        <f>Rasio!AL7</f>
        <v>1.0666046497053356</v>
      </c>
      <c r="G20" s="9">
        <f>Rasio!N7</f>
        <v>0.31789233599753003</v>
      </c>
      <c r="H20" s="9">
        <f>Rasio!AD7</f>
        <v>7.1454883156659044E-2</v>
      </c>
      <c r="I20" s="9">
        <f>Rasio!V7</f>
        <v>0.22477699228714418</v>
      </c>
    </row>
    <row r="21" spans="1:9" x14ac:dyDescent="0.3">
      <c r="D21">
        <v>2020</v>
      </c>
      <c r="E21" s="9">
        <f>Rasio!G7</f>
        <v>2.7189806938243508E-2</v>
      </c>
      <c r="F21" s="9">
        <f>Rasio!AM7</f>
        <v>1.0653341879780447</v>
      </c>
      <c r="G21" s="9">
        <f>Rasio!O7</f>
        <v>0.34000619947341931</v>
      </c>
      <c r="H21" s="9">
        <f>Rasio!AE7</f>
        <v>7.2132054274449228E-2</v>
      </c>
      <c r="I21" s="9">
        <f>Rasio!W7</f>
        <v>0.2121492325321212</v>
      </c>
    </row>
    <row r="22" spans="1:9" ht="16.8" x14ac:dyDescent="0.4">
      <c r="A22">
        <v>5</v>
      </c>
      <c r="B22" s="1" t="s">
        <v>10</v>
      </c>
      <c r="C22" t="s">
        <v>5</v>
      </c>
      <c r="D22">
        <v>2016</v>
      </c>
      <c r="E22" s="9">
        <f>Rasio!C8</f>
        <v>0.49813746714115315</v>
      </c>
      <c r="F22" s="9">
        <f>Rasio!AI8</f>
        <v>1.3241935480857163</v>
      </c>
      <c r="G22" s="9">
        <f>Rasio!K8</f>
        <v>0.39369594930019802</v>
      </c>
      <c r="H22" s="9">
        <f>Rasio!AA8</f>
        <v>0.25373241474595148</v>
      </c>
      <c r="I22" s="9">
        <f>Rasio!S8</f>
        <v>0.64448825342746252</v>
      </c>
    </row>
    <row r="23" spans="1:9" x14ac:dyDescent="0.3">
      <c r="D23">
        <v>2017</v>
      </c>
      <c r="E23" s="9">
        <f>Rasio!D8</f>
        <v>7.9891914114107333E-3</v>
      </c>
      <c r="F23" s="9">
        <f>Rasio!AJ8</f>
        <v>1.3439671765182191</v>
      </c>
      <c r="G23" s="9">
        <f>Rasio!L8</f>
        <v>0.37219935322730591</v>
      </c>
      <c r="H23" s="9">
        <f>Rasio!AB8</f>
        <v>0.26518983492510589</v>
      </c>
      <c r="I23" s="9">
        <f>Rasio!T8</f>
        <v>0.71249407777221963</v>
      </c>
    </row>
    <row r="24" spans="1:9" x14ac:dyDescent="0.3">
      <c r="D24">
        <v>2018</v>
      </c>
      <c r="E24" s="9">
        <f>Rasio!E8</f>
        <v>3.520193221721063E-2</v>
      </c>
      <c r="F24" s="9">
        <f>Rasio!AK8</f>
        <v>1.2916803605985239</v>
      </c>
      <c r="G24" s="9">
        <f>Rasio!M8</f>
        <v>0.36766199664981614</v>
      </c>
      <c r="H24" s="9">
        <f>Rasio!AC8</f>
        <v>0.24768424399245587</v>
      </c>
      <c r="I24" s="9">
        <f>Rasio!U8</f>
        <v>0.67367377169625053</v>
      </c>
    </row>
    <row r="25" spans="1:9" x14ac:dyDescent="0.3">
      <c r="D25">
        <v>2019</v>
      </c>
      <c r="E25" s="9">
        <f>Rasio!F8</f>
        <v>9.2150115404415825E-2</v>
      </c>
      <c r="F25" s="9">
        <f>Rasio!AL8</f>
        <v>1.2536342168466486</v>
      </c>
      <c r="G25" s="9">
        <f>Rasio!N8</f>
        <v>0.3553334500954875</v>
      </c>
      <c r="H25" s="9">
        <f>Rasio!AD8</f>
        <v>0.2467059855194135</v>
      </c>
      <c r="I25" s="9">
        <f>Rasio!V8</f>
        <v>0.69429429020295474</v>
      </c>
    </row>
    <row r="26" spans="1:9" x14ac:dyDescent="0.3">
      <c r="D26">
        <v>2020</v>
      </c>
      <c r="E26" s="9">
        <f>Rasio!G8</f>
        <v>2.9036718182065848E-2</v>
      </c>
      <c r="F26" s="9">
        <f>Rasio!AM8</f>
        <v>1.2254685095998301</v>
      </c>
      <c r="G26" s="9">
        <f>Rasio!O8</f>
        <v>0.38325501493527619</v>
      </c>
      <c r="H26" s="9">
        <f>Rasio!AE8</f>
        <v>0.23413873007527253</v>
      </c>
      <c r="I26" s="9">
        <f>Rasio!W8</f>
        <v>0.61092150383162935</v>
      </c>
    </row>
    <row r="27" spans="1:9" ht="16.8" x14ac:dyDescent="0.4">
      <c r="A27">
        <v>6</v>
      </c>
      <c r="B27" s="1" t="s">
        <v>7</v>
      </c>
      <c r="C27" t="s">
        <v>2</v>
      </c>
      <c r="D27">
        <v>2016</v>
      </c>
      <c r="E27" s="9">
        <f>Rasio!C9</f>
        <v>0.43569832854382257</v>
      </c>
      <c r="F27" s="9">
        <f>Rasio!AI9</f>
        <v>1.7714276176750674</v>
      </c>
      <c r="G27" s="9">
        <f>Rasio!K9</f>
        <v>0.28429003038154282</v>
      </c>
      <c r="H27" s="9">
        <f>Rasio!AA9</f>
        <v>0.18694433857390108</v>
      </c>
      <c r="I27" s="9">
        <f>Rasio!S9</f>
        <v>0.65758316717264043</v>
      </c>
    </row>
    <row r="28" spans="1:9" x14ac:dyDescent="0.3">
      <c r="D28">
        <v>2017</v>
      </c>
      <c r="E28" s="9">
        <f>Rasio!D9</f>
        <v>0.24281000920720339</v>
      </c>
      <c r="F28" s="9">
        <f>Rasio!AJ9</f>
        <v>1.6779743373119436</v>
      </c>
      <c r="G28" s="9">
        <f>Rasio!L9</f>
        <v>0.32195676547832458</v>
      </c>
      <c r="H28" s="9">
        <f>Rasio!AB9</f>
        <v>0.21818454438957677</v>
      </c>
      <c r="I28" s="9">
        <f>Rasio!T9</f>
        <v>0.67768274434433584</v>
      </c>
    </row>
    <row r="29" spans="1:9" x14ac:dyDescent="0.3">
      <c r="D29">
        <v>2018</v>
      </c>
      <c r="E29" s="9">
        <f>Rasio!E9</f>
        <v>6.8422358179826871E-3</v>
      </c>
      <c r="F29" s="9">
        <f>Rasio!AK9</f>
        <v>1.5299583526688949</v>
      </c>
      <c r="G29" s="9">
        <f>Rasio!M9</f>
        <v>0.28520689684324857</v>
      </c>
      <c r="H29" s="9">
        <f>Rasio!AC9</f>
        <v>0.19000870701808506</v>
      </c>
      <c r="I29" s="9">
        <f>Rasio!U9</f>
        <v>0.66621357730530273</v>
      </c>
    </row>
    <row r="30" spans="1:9" x14ac:dyDescent="0.3">
      <c r="D30">
        <v>2019</v>
      </c>
      <c r="E30" s="9">
        <f>Rasio!F9</f>
        <v>0.19008248668918185</v>
      </c>
      <c r="F30" s="9">
        <f>Rasio!AL9</f>
        <v>1.4365794588282554</v>
      </c>
      <c r="G30" s="9">
        <f>Rasio!N9</f>
        <v>0.29151235676024956</v>
      </c>
      <c r="H30" s="9">
        <f>Rasio!AD9</f>
        <v>0.2017834090897265</v>
      </c>
      <c r="I30" s="9">
        <f>Rasio!V9</f>
        <v>0.69219504563122369</v>
      </c>
    </row>
    <row r="31" spans="1:9" x14ac:dyDescent="0.3">
      <c r="D31">
        <v>2020</v>
      </c>
      <c r="E31" s="9">
        <f>Rasio!G9</f>
        <v>0.17942414277517726</v>
      </c>
      <c r="F31" s="9">
        <f>Rasio!AM9</f>
        <v>1.4010759412334144</v>
      </c>
      <c r="G31" s="9">
        <f>Rasio!O9</f>
        <v>0.24925576618649239</v>
      </c>
      <c r="H31" s="9">
        <f>Rasio!AE9</f>
        <v>0.15708318405391306</v>
      </c>
      <c r="I31" s="9">
        <f>Rasio!W9</f>
        <v>0.63020882709041881</v>
      </c>
    </row>
    <row r="32" spans="1:9" ht="16.8" x14ac:dyDescent="0.4">
      <c r="A32">
        <v>7</v>
      </c>
      <c r="B32" s="1" t="s">
        <v>9</v>
      </c>
      <c r="C32" t="s">
        <v>4</v>
      </c>
      <c r="D32">
        <v>2016</v>
      </c>
      <c r="E32" s="9">
        <f>Rasio!C10</f>
        <v>0.39147689217286186</v>
      </c>
      <c r="F32" s="9">
        <f>Rasio!AI10</f>
        <v>1.3460349475496942</v>
      </c>
      <c r="G32" s="9">
        <f>Rasio!K10</f>
        <v>0.14119318457870605</v>
      </c>
      <c r="H32" s="9">
        <f>Rasio!AA10</f>
        <v>4.8057801057338978E-2</v>
      </c>
      <c r="I32" s="9">
        <f>Rasio!S10</f>
        <v>0.34036912759446869</v>
      </c>
    </row>
    <row r="33" spans="1:9" x14ac:dyDescent="0.3">
      <c r="D33">
        <v>2017</v>
      </c>
      <c r="E33" s="9">
        <f>Rasio!D10</f>
        <v>0.23685085169941125</v>
      </c>
      <c r="F33" s="9">
        <f>Rasio!AJ10</f>
        <v>1.2994020069750156</v>
      </c>
      <c r="G33" s="9">
        <f>Rasio!L10</f>
        <v>0.15216059071264709</v>
      </c>
      <c r="H33" s="9">
        <f>Rasio!AB10</f>
        <v>5.441117058860457E-2</v>
      </c>
      <c r="I33" s="9">
        <f>Rasio!T10</f>
        <v>0.35759042688891252</v>
      </c>
    </row>
    <row r="34" spans="1:9" x14ac:dyDescent="0.3">
      <c r="D34">
        <v>2018</v>
      </c>
      <c r="E34" s="9">
        <f>Rasio!E10</f>
        <v>3.0753363971376419E-2</v>
      </c>
      <c r="F34" s="9">
        <f>Rasio!AK10</f>
        <v>1.3524230670821527</v>
      </c>
      <c r="G34" s="9">
        <f>Rasio!M10</f>
        <v>0.1369905119384206</v>
      </c>
      <c r="H34" s="9">
        <f>Rasio!AC10</f>
        <v>6.1934532102331859E-2</v>
      </c>
      <c r="I34" s="9">
        <f>Rasio!U10</f>
        <v>0.45210818782962436</v>
      </c>
    </row>
    <row r="35" spans="1:9" x14ac:dyDescent="0.3">
      <c r="D35">
        <v>2019</v>
      </c>
      <c r="E35" s="9">
        <f>Rasio!F10</f>
        <v>0.27927297137497054</v>
      </c>
      <c r="F35" s="9">
        <f>Rasio!AL10</f>
        <v>1.3485774776550696</v>
      </c>
      <c r="G35" s="9">
        <f>Rasio!N10</f>
        <v>9.7532244685243269E-2</v>
      </c>
      <c r="H35" s="9">
        <f>Rasio!AD10</f>
        <v>4.4349703060017454E-2</v>
      </c>
      <c r="I35" s="9">
        <f>Rasio!V10</f>
        <v>0.45471836727579806</v>
      </c>
    </row>
    <row r="36" spans="1:9" x14ac:dyDescent="0.3">
      <c r="D36">
        <v>2020</v>
      </c>
      <c r="E36" s="9">
        <f>Rasio!G10</f>
        <v>3.6566705511484922E-2</v>
      </c>
      <c r="F36" s="9">
        <f>Rasio!AM10</f>
        <v>1.2996585845486661</v>
      </c>
      <c r="G36" s="9">
        <f>Rasio!O10</f>
        <v>0.10252691694848691</v>
      </c>
      <c r="H36" s="9">
        <f>Rasio!AE10</f>
        <v>4.1922234235980786E-2</v>
      </c>
      <c r="I36" s="9">
        <f>Rasio!W10</f>
        <v>0.40889003086910319</v>
      </c>
    </row>
    <row r="37" spans="1:9" ht="16.8" x14ac:dyDescent="0.4">
      <c r="A37">
        <v>8</v>
      </c>
      <c r="B37" s="1" t="s">
        <v>53</v>
      </c>
      <c r="C37" t="s">
        <v>21</v>
      </c>
      <c r="D37">
        <v>2016</v>
      </c>
      <c r="E37" s="9">
        <f>Rasio!C11</f>
        <v>0.3666138304825507</v>
      </c>
      <c r="F37" s="9">
        <f>Rasio!AI11</f>
        <v>1.7217093282833007</v>
      </c>
      <c r="G37" s="9">
        <f>Rasio!K11</f>
        <v>9.6612384157157921E-2</v>
      </c>
      <c r="H37" s="9">
        <f>Rasio!AA11</f>
        <v>3.4610475176849953E-2</v>
      </c>
      <c r="I37" s="9">
        <f>Rasio!S11</f>
        <v>0.35824056593562181</v>
      </c>
    </row>
    <row r="38" spans="1:9" x14ac:dyDescent="0.3">
      <c r="D38">
        <v>2017</v>
      </c>
      <c r="E38" s="9">
        <f>Rasio!D11</f>
        <v>0.23135291653618881</v>
      </c>
      <c r="F38" s="9">
        <f>Rasio!AJ11</f>
        <v>1.696351090583742</v>
      </c>
      <c r="G38" s="9">
        <f>Rasio!L11</f>
        <v>0.12332307659222037</v>
      </c>
      <c r="H38" s="9">
        <f>Rasio!AB11</f>
        <v>4.1988196766269859E-2</v>
      </c>
      <c r="I38" s="9">
        <f>Rasio!T11</f>
        <v>0.34047315333453665</v>
      </c>
    </row>
    <row r="39" spans="1:9" x14ac:dyDescent="0.3">
      <c r="D39">
        <v>2018</v>
      </c>
      <c r="E39" s="9">
        <f>Rasio!E11</f>
        <v>0.4332518876829472</v>
      </c>
      <c r="F39" s="9">
        <f>Rasio!AK11</f>
        <v>1.6814747997409401</v>
      </c>
      <c r="G39" s="9">
        <f>Rasio!M11</f>
        <v>0.18650860438005845</v>
      </c>
      <c r="H39" s="9">
        <f>Rasio!AC11</f>
        <v>5.9632413314936558E-2</v>
      </c>
      <c r="I39" s="9">
        <f>Rasio!U11</f>
        <v>0.31973009241665029</v>
      </c>
    </row>
    <row r="40" spans="1:9" x14ac:dyDescent="0.3">
      <c r="D40">
        <v>2019</v>
      </c>
      <c r="E40" s="9">
        <f>Rasio!F11</f>
        <v>4.1236248669226053E-2</v>
      </c>
      <c r="F40" s="9">
        <f>Rasio!AL11</f>
        <v>1.6592478116877212</v>
      </c>
      <c r="G40" s="9">
        <f>Rasio!N11</f>
        <v>0.13438847576810889</v>
      </c>
      <c r="H40" s="9">
        <f>Rasio!AD11</f>
        <v>5.6364475150469613E-2</v>
      </c>
      <c r="I40" s="9">
        <f>Rasio!V11</f>
        <v>0.41941449836612554</v>
      </c>
    </row>
    <row r="41" spans="1:9" x14ac:dyDescent="0.3">
      <c r="D41">
        <v>2020</v>
      </c>
      <c r="E41" s="9">
        <f>Rasio!G11</f>
        <v>0.2355103743854299</v>
      </c>
      <c r="F41" s="9">
        <f>Rasio!AM11</f>
        <v>1.6426244789088609</v>
      </c>
      <c r="G41" s="9">
        <f>Rasio!O11</f>
        <v>0.12398996685269294</v>
      </c>
      <c r="H41" s="9">
        <f>Rasio!AE11</f>
        <v>4.2611896687036091E-2</v>
      </c>
      <c r="I41" s="9">
        <f>Rasio!W11</f>
        <v>0.34367213548545766</v>
      </c>
    </row>
    <row r="42" spans="1:9" ht="16.8" x14ac:dyDescent="0.4">
      <c r="A42">
        <v>9</v>
      </c>
      <c r="B42" s="1" t="s">
        <v>54</v>
      </c>
      <c r="C42" t="s">
        <v>22</v>
      </c>
      <c r="D42">
        <v>2016</v>
      </c>
      <c r="E42" s="9">
        <f>Rasio!C12</f>
        <v>0.11202199172317728</v>
      </c>
      <c r="F42" s="9">
        <f>Rasio!AI12</f>
        <v>1.6041980014614239</v>
      </c>
      <c r="G42" s="9">
        <f>Rasio!K12</f>
        <v>0.1825920866681536</v>
      </c>
      <c r="H42" s="9">
        <f>Rasio!AA12</f>
        <v>7.4574355965365685E-2</v>
      </c>
      <c r="I42" s="9">
        <f>Rasio!S12</f>
        <v>0.4084205253697471</v>
      </c>
    </row>
    <row r="43" spans="1:9" x14ac:dyDescent="0.3">
      <c r="D43">
        <v>2017</v>
      </c>
      <c r="E43" s="9">
        <f>Rasio!D12</f>
        <v>5.0833969139489524E-2</v>
      </c>
      <c r="F43" s="9">
        <f>Rasio!AJ12</f>
        <v>1.5625683496697416</v>
      </c>
      <c r="G43" s="9">
        <f>Rasio!L12</f>
        <v>0.17627262034646457</v>
      </c>
      <c r="H43" s="9">
        <f>Rasio!AB12</f>
        <v>6.8476252837606208E-2</v>
      </c>
      <c r="I43" s="9">
        <f>Rasio!T12</f>
        <v>0.38846788969844465</v>
      </c>
    </row>
    <row r="44" spans="1:9" x14ac:dyDescent="0.3">
      <c r="D44">
        <v>2018</v>
      </c>
      <c r="E44" s="9">
        <f>Rasio!E12</f>
        <v>0.35561875886264976</v>
      </c>
      <c r="F44" s="9">
        <f>Rasio!AK12</f>
        <v>1.5855409825625215</v>
      </c>
      <c r="G44" s="9">
        <f>Rasio!M12</f>
        <v>0.24594015892117552</v>
      </c>
      <c r="H44" s="9">
        <f>Rasio!AC12</f>
        <v>9.4583173415591443E-2</v>
      </c>
      <c r="I44" s="9">
        <f>Rasio!U12</f>
        <v>0.38457799584453228</v>
      </c>
    </row>
    <row r="45" spans="1:9" x14ac:dyDescent="0.3">
      <c r="D45">
        <v>2019</v>
      </c>
      <c r="E45" s="9">
        <f>Rasio!F12</f>
        <v>8.3738985197158888E-2</v>
      </c>
      <c r="F45" s="9">
        <f>Rasio!AL12</f>
        <v>1.5217197735392369</v>
      </c>
      <c r="G45" s="9">
        <f>Rasio!N12</f>
        <v>0.19031279185976355</v>
      </c>
      <c r="H45" s="9">
        <f>Rasio!AD12</f>
        <v>8.2016522899791458E-2</v>
      </c>
      <c r="I45" s="9">
        <f>Rasio!V12</f>
        <v>0.43095643807394329</v>
      </c>
    </row>
    <row r="46" spans="1:9" x14ac:dyDescent="0.3">
      <c r="D46">
        <v>2020</v>
      </c>
      <c r="E46" s="9">
        <f>Rasio!G12</f>
        <v>0.46734144898252006</v>
      </c>
      <c r="F46" s="9">
        <f>Rasio!AM12</f>
        <v>1.3414835863982126</v>
      </c>
      <c r="G46" s="9">
        <f>Rasio!O12</f>
        <v>0.30581198523434611</v>
      </c>
      <c r="H46" s="9">
        <f>Rasio!AE12</f>
        <v>9.5541467418824078E-2</v>
      </c>
      <c r="I46" s="9">
        <f>Rasio!W12</f>
        <v>0.31241897646885852</v>
      </c>
    </row>
    <row r="47" spans="1:9" ht="16.8" x14ac:dyDescent="0.4">
      <c r="A47">
        <v>10</v>
      </c>
      <c r="B47" s="1" t="s">
        <v>55</v>
      </c>
      <c r="C47" t="s">
        <v>23</v>
      </c>
      <c r="D47">
        <v>2016</v>
      </c>
      <c r="E47" s="9">
        <f>Rasio!C13</f>
        <v>0.55487418289936818</v>
      </c>
      <c r="F47" s="9">
        <f>Rasio!AI13</f>
        <v>1.4637989151787054</v>
      </c>
      <c r="G47" s="9">
        <f>Rasio!K13</f>
        <v>0.16239303893614035</v>
      </c>
      <c r="H47" s="9">
        <f>Rasio!AA13</f>
        <v>7.4941475541133062E-2</v>
      </c>
      <c r="I47" s="9">
        <f>Rasio!S13</f>
        <v>0.46148206864090485</v>
      </c>
    </row>
    <row r="48" spans="1:9" x14ac:dyDescent="0.3">
      <c r="D48">
        <v>2017</v>
      </c>
      <c r="E48" s="9">
        <f>Rasio!D13</f>
        <v>0.10509541387992195</v>
      </c>
      <c r="F48" s="9">
        <f>Rasio!AJ13</f>
        <v>1.2795444696112011</v>
      </c>
      <c r="G48" s="9">
        <f>Rasio!L13</f>
        <v>0.13891212452101517</v>
      </c>
      <c r="H48" s="9">
        <f>Rasio!AB13</f>
        <v>4.9914711814723768E-2</v>
      </c>
      <c r="I48" s="9">
        <f>Rasio!T13</f>
        <v>0.35932581109701822</v>
      </c>
    </row>
    <row r="49" spans="1:9" x14ac:dyDescent="0.3">
      <c r="D49">
        <v>2018</v>
      </c>
      <c r="E49" s="9">
        <f>Rasio!E13</f>
        <v>3.4155805120638302E-2</v>
      </c>
      <c r="F49" s="9">
        <f>Rasio!AK13</f>
        <v>1.2773474900117781</v>
      </c>
      <c r="G49" s="9">
        <f>Rasio!M13</f>
        <v>8.6569493951763762E-2</v>
      </c>
      <c r="H49" s="9">
        <f>Rasio!AC13</f>
        <v>5.1357708263194309E-2</v>
      </c>
      <c r="I49" s="9">
        <f>Rasio!U13</f>
        <v>0.59325411202947154</v>
      </c>
    </row>
    <row r="50" spans="1:9" x14ac:dyDescent="0.3">
      <c r="D50">
        <v>2019</v>
      </c>
      <c r="E50" s="9">
        <f>Rasio!F13</f>
        <v>0.39242377202948714</v>
      </c>
      <c r="F50" s="9">
        <f>Rasio!AL13</f>
        <v>1.288787905294464</v>
      </c>
      <c r="G50" s="9">
        <f>Rasio!N13</f>
        <v>0.19437643658314449</v>
      </c>
      <c r="H50" s="9">
        <f>Rasio!AD13</f>
        <v>7.3388434591620394E-2</v>
      </c>
      <c r="I50" s="9">
        <f>Rasio!V13</f>
        <v>0.37755828783407347</v>
      </c>
    </row>
    <row r="51" spans="1:9" x14ac:dyDescent="0.3">
      <c r="D51">
        <v>2020</v>
      </c>
      <c r="E51" s="9">
        <f>Rasio!G13</f>
        <v>0.21939930145816161</v>
      </c>
      <c r="F51" s="9">
        <f>Rasio!AM13</f>
        <v>1.2837597554980109</v>
      </c>
      <c r="G51" s="9">
        <f>Rasio!O13</f>
        <v>0.15895948717629182</v>
      </c>
      <c r="H51" s="9">
        <f>Rasio!AE13</f>
        <v>5.6648425079474152E-2</v>
      </c>
      <c r="I51" s="9">
        <f>Rasio!W13</f>
        <v>0.35637020530048014</v>
      </c>
    </row>
    <row r="52" spans="1:9" ht="16.8" x14ac:dyDescent="0.4">
      <c r="A52">
        <v>11</v>
      </c>
      <c r="B52" s="1" t="s">
        <v>56</v>
      </c>
      <c r="C52" t="s">
        <v>24</v>
      </c>
      <c r="D52">
        <v>2016</v>
      </c>
      <c r="E52" s="9">
        <f>Rasio!C14</f>
        <v>0.25415430669847133</v>
      </c>
      <c r="F52" s="9">
        <f>Rasio!AI14</f>
        <v>1.7012106874355186</v>
      </c>
      <c r="G52" s="9">
        <f>Rasio!K14</f>
        <v>0.3033247320919597</v>
      </c>
      <c r="H52" s="9">
        <f>Rasio!AA14</f>
        <v>0.12994443995235191</v>
      </c>
      <c r="I52" s="9">
        <f>Rasio!S14</f>
        <v>0.42840041119019712</v>
      </c>
    </row>
    <row r="53" spans="1:9" x14ac:dyDescent="0.3">
      <c r="D53">
        <v>2017</v>
      </c>
      <c r="E53" s="9">
        <f>Rasio!D14</f>
        <v>0.26410032989481552</v>
      </c>
      <c r="F53" s="9">
        <f>Rasio!AJ14</f>
        <v>1.585982629690798</v>
      </c>
      <c r="G53" s="9">
        <f>Rasio!L14</f>
        <v>0.20637335418650304</v>
      </c>
      <c r="H53" s="9">
        <f>Rasio!AB14</f>
        <v>8.9756178677913953E-2</v>
      </c>
      <c r="I53" s="9">
        <f>Rasio!T14</f>
        <v>0.43492135422095135</v>
      </c>
    </row>
    <row r="54" spans="1:9" x14ac:dyDescent="0.3">
      <c r="D54">
        <v>2018</v>
      </c>
      <c r="E54" s="9">
        <f>Rasio!E14</f>
        <v>0.16073647212327102</v>
      </c>
      <c r="F54" s="9">
        <f>Rasio!AK14</f>
        <v>1.48469842288106</v>
      </c>
      <c r="G54" s="9">
        <f>Rasio!M14</f>
        <v>0.21633238748428893</v>
      </c>
      <c r="H54" s="9">
        <f>Rasio!AC14</f>
        <v>9.6639815450447211E-2</v>
      </c>
      <c r="I54" s="9">
        <f>Rasio!U14</f>
        <v>0.44671912779340844</v>
      </c>
    </row>
    <row r="55" spans="1:9" x14ac:dyDescent="0.3">
      <c r="D55">
        <v>2019</v>
      </c>
      <c r="E55" s="9">
        <f>Rasio!F14</f>
        <v>0.22411853700972048</v>
      </c>
      <c r="F55" s="9">
        <f>Rasio!AL14</f>
        <v>1.456331907683337</v>
      </c>
      <c r="G55" s="9">
        <f>Rasio!N14</f>
        <v>0.24717289226957462</v>
      </c>
      <c r="H55" s="9">
        <f>Rasio!AD14</f>
        <v>0.11529627799066486</v>
      </c>
      <c r="I55" s="9">
        <f>Rasio!V14</f>
        <v>0.46646004313822192</v>
      </c>
    </row>
    <row r="56" spans="1:9" x14ac:dyDescent="0.3">
      <c r="D56">
        <v>2020</v>
      </c>
      <c r="E56" s="9">
        <f>Rasio!G14</f>
        <v>0.2480602957502471</v>
      </c>
      <c r="F56" s="9">
        <f>Rasio!AM14</f>
        <v>1.3770645011057261</v>
      </c>
      <c r="G56" s="9">
        <f>Rasio!O14</f>
        <v>0.20134250787069108</v>
      </c>
      <c r="H56" s="9">
        <f>Rasio!AE14</f>
        <v>7.9452668845813798E-2</v>
      </c>
      <c r="I56" s="9">
        <f>Rasio!W14</f>
        <v>0.39461447900927593</v>
      </c>
    </row>
    <row r="57" spans="1:9" ht="16.8" x14ac:dyDescent="0.4">
      <c r="A57">
        <v>12</v>
      </c>
      <c r="B57" s="1" t="s">
        <v>57</v>
      </c>
      <c r="C57" t="s">
        <v>25</v>
      </c>
      <c r="D57">
        <v>2016</v>
      </c>
      <c r="E57" s="9">
        <f>Rasio!C15</f>
        <v>0.16885077764777714</v>
      </c>
      <c r="F57" s="9">
        <f>Rasio!AI15</f>
        <v>1.5766550561414387</v>
      </c>
      <c r="G57" s="9">
        <f>Rasio!K15</f>
        <v>0.8231576093403149</v>
      </c>
      <c r="H57" s="9">
        <f>Rasio!AA15</f>
        <v>0.13893594676605575</v>
      </c>
      <c r="I57" s="9">
        <f>Rasio!S15</f>
        <v>0.16878413707114989</v>
      </c>
    </row>
    <row r="58" spans="1:9" x14ac:dyDescent="0.3">
      <c r="D58">
        <v>2017</v>
      </c>
      <c r="E58" s="9">
        <f>Rasio!D15</f>
        <v>0.12421130370339872</v>
      </c>
      <c r="F58" s="9">
        <f>Rasio!AJ15</f>
        <v>1.5790874604015228</v>
      </c>
      <c r="G58" s="9">
        <f>Rasio!L15</f>
        <v>0.78465361205052542</v>
      </c>
      <c r="H58" s="9">
        <f>Rasio!AB15</f>
        <v>0.15651023339517153</v>
      </c>
      <c r="I58" s="9">
        <f>Rasio!T15</f>
        <v>0.19946410873731316</v>
      </c>
    </row>
    <row r="59" spans="1:9" x14ac:dyDescent="0.3">
      <c r="D59">
        <v>2018</v>
      </c>
      <c r="E59" s="9">
        <f>Rasio!E15</f>
        <v>0.16639676437701784</v>
      </c>
      <c r="F59" s="9">
        <f>Rasio!AK15</f>
        <v>1.5740189243377201</v>
      </c>
      <c r="G59" s="9">
        <f>Rasio!M15</f>
        <v>0.84957332357469573</v>
      </c>
      <c r="H59" s="9">
        <f>Rasio!AC15</f>
        <v>0.18178104997754416</v>
      </c>
      <c r="I59" s="9">
        <f>Rasio!U15</f>
        <v>0.21396746452993085</v>
      </c>
    </row>
    <row r="60" spans="1:9" x14ac:dyDescent="0.3">
      <c r="D60">
        <v>2019</v>
      </c>
      <c r="E60" s="9">
        <f>Rasio!F15</f>
        <v>0.22517627157891845</v>
      </c>
      <c r="F60" s="9">
        <f>Rasio!AL15</f>
        <v>1.5197541647487947</v>
      </c>
      <c r="G60" s="9">
        <f>Rasio!N15</f>
        <v>0.60797187700655808</v>
      </c>
      <c r="H60" s="9">
        <f>Rasio!AD15</f>
        <v>0.13408467597881471</v>
      </c>
      <c r="I60" s="9">
        <f>Rasio!V15</f>
        <v>0.22054420779954656</v>
      </c>
    </row>
    <row r="61" spans="1:9" x14ac:dyDescent="0.3">
      <c r="D61">
        <v>2020</v>
      </c>
      <c r="E61" s="9">
        <f>Rasio!G15</f>
        <v>0.10169386354369019</v>
      </c>
      <c r="F61" s="9">
        <f>Rasio!AM15</f>
        <v>1.5921636416676759</v>
      </c>
      <c r="G61" s="9">
        <f>Rasio!O15</f>
        <v>0.67828696441324421</v>
      </c>
      <c r="H61" s="9">
        <f>Rasio!AE15</f>
        <v>0.15750339862519749</v>
      </c>
      <c r="I61" s="9">
        <f>Rasio!W15</f>
        <v>0.23220761549124957</v>
      </c>
    </row>
    <row r="62" spans="1:9" ht="16.8" x14ac:dyDescent="0.4">
      <c r="A62">
        <v>13</v>
      </c>
      <c r="B62" s="1" t="s">
        <v>58</v>
      </c>
      <c r="C62" t="s">
        <v>26</v>
      </c>
      <c r="D62">
        <v>2016</v>
      </c>
      <c r="E62" s="9">
        <f>Rasio!C16</f>
        <v>0.15436912617476506</v>
      </c>
      <c r="F62" s="9">
        <f>Rasio!AI16</f>
        <v>2.1589095229293247</v>
      </c>
      <c r="G62" s="9">
        <f>Rasio!K16</f>
        <v>0.4848028746189717</v>
      </c>
      <c r="H62" s="9">
        <f>Rasio!AA16</f>
        <v>0.14161995669730501</v>
      </c>
      <c r="I62" s="9">
        <f>Rasio!S16</f>
        <v>0.29211864060956833</v>
      </c>
    </row>
    <row r="63" spans="1:9" x14ac:dyDescent="0.3">
      <c r="D63">
        <v>2017</v>
      </c>
      <c r="E63" s="9">
        <f>Rasio!D16</f>
        <v>0.20252934749297125</v>
      </c>
      <c r="F63" s="9">
        <f>Rasio!AJ16</f>
        <v>1.4479936452636095</v>
      </c>
      <c r="G63" s="9">
        <f>Rasio!L16</f>
        <v>0.55958032386398426</v>
      </c>
      <c r="H63" s="9">
        <f>Rasio!AB16</f>
        <v>0.11336755766759497</v>
      </c>
      <c r="I63" s="9">
        <f>Rasio!T16</f>
        <v>0.20259389551936952</v>
      </c>
    </row>
    <row r="64" spans="1:9" x14ac:dyDescent="0.3">
      <c r="D64">
        <v>2018</v>
      </c>
      <c r="E64" s="9">
        <f>Rasio!E16</f>
        <v>0.19580769236096396</v>
      </c>
      <c r="F64" s="9">
        <f>Rasio!AK16</f>
        <v>1.3026260960718816</v>
      </c>
      <c r="G64" s="9">
        <f>Rasio!M16</f>
        <v>0.63398582901856881</v>
      </c>
      <c r="H64" s="9">
        <f>Rasio!AC16</f>
        <v>0.1074395036796686</v>
      </c>
      <c r="I64" s="9">
        <f>Rasio!U16</f>
        <v>0.16946672742825897</v>
      </c>
    </row>
    <row r="65" spans="1:9" x14ac:dyDescent="0.3">
      <c r="D65">
        <v>2019</v>
      </c>
      <c r="E65" s="9">
        <f>Rasio!F16</f>
        <v>0.13968101371386213</v>
      </c>
      <c r="F65" s="9">
        <f>Rasio!AL16</f>
        <v>1.2565049850285004</v>
      </c>
      <c r="G65" s="9">
        <f>Rasio!N16</f>
        <v>0.65012880935752571</v>
      </c>
      <c r="H65" s="9">
        <f>Rasio!AD16</f>
        <v>0.10982103932509653</v>
      </c>
      <c r="I65" s="9">
        <f>Rasio!V16</f>
        <v>0.16892197014561552</v>
      </c>
    </row>
    <row r="66" spans="1:9" x14ac:dyDescent="0.3">
      <c r="D66">
        <v>2020</v>
      </c>
      <c r="E66" s="9">
        <f>Rasio!G16</f>
        <v>0.2462419521217942</v>
      </c>
      <c r="F66" s="9">
        <f>Rasio!AM16</f>
        <v>1.2458026171289043</v>
      </c>
      <c r="G66" s="9">
        <f>Rasio!O16</f>
        <v>1.0658995352184786</v>
      </c>
      <c r="H66" s="9">
        <f>Rasio!AE16</f>
        <v>0.1329471772172951</v>
      </c>
      <c r="I66" s="9">
        <f>Rasio!W16</f>
        <v>0.12472768100986625</v>
      </c>
    </row>
    <row r="67" spans="1:9" ht="16.8" x14ac:dyDescent="0.4">
      <c r="A67">
        <v>14</v>
      </c>
      <c r="B67" s="1" t="s">
        <v>59</v>
      </c>
      <c r="C67" t="s">
        <v>27</v>
      </c>
      <c r="D67">
        <v>2016</v>
      </c>
      <c r="E67" s="9">
        <f>Rasio!C17</f>
        <v>0.21968063872255489</v>
      </c>
      <c r="F67" s="9">
        <f>Rasio!AI17</f>
        <v>1.8074906273964044</v>
      </c>
      <c r="G67" s="9">
        <f>Rasio!K17</f>
        <v>0.11809771191239594</v>
      </c>
      <c r="H67" s="9">
        <f>Rasio!AA17</f>
        <v>2.5880145609171939E-2</v>
      </c>
      <c r="I67" s="9">
        <f>Rasio!S17</f>
        <v>0.21914180376644085</v>
      </c>
    </row>
    <row r="68" spans="1:9" x14ac:dyDescent="0.3">
      <c r="D68">
        <v>2017</v>
      </c>
      <c r="E68" s="9">
        <f>Rasio!D17</f>
        <v>0.30242529375184107</v>
      </c>
      <c r="F68" s="9">
        <f>Rasio!AJ17</f>
        <v>2.0027841951185104</v>
      </c>
      <c r="G68" s="9">
        <f>Rasio!L17</f>
        <v>0.11737932580557621</v>
      </c>
      <c r="H68" s="9">
        <f>Rasio!AB17</f>
        <v>3.5349513170232071E-2</v>
      </c>
      <c r="I68" s="9">
        <f>Rasio!T17</f>
        <v>0.30115621237068618</v>
      </c>
    </row>
    <row r="69" spans="1:9" x14ac:dyDescent="0.3">
      <c r="D69">
        <v>2018</v>
      </c>
      <c r="E69" s="9">
        <f>Rasio!E17</f>
        <v>0.16677556354132636</v>
      </c>
      <c r="F69" s="9">
        <f>Rasio!AK17</f>
        <v>1.1672674378423207</v>
      </c>
      <c r="G69" s="9">
        <f>Rasio!M17</f>
        <v>0.1439094318569259</v>
      </c>
      <c r="H69" s="9">
        <f>Rasio!AC17</f>
        <v>2.3665561191527709E-2</v>
      </c>
      <c r="I69" s="9">
        <f>Rasio!U17</f>
        <v>0.16444760351118545</v>
      </c>
    </row>
    <row r="70" spans="1:9" x14ac:dyDescent="0.3">
      <c r="D70">
        <v>2019</v>
      </c>
      <c r="E70" s="9">
        <f>Rasio!F17</f>
        <v>0.43913890952950174</v>
      </c>
      <c r="F70" s="9">
        <f>Rasio!AL17</f>
        <v>1.0441588279711471</v>
      </c>
      <c r="G70" s="9">
        <f>Rasio!N17</f>
        <v>8.2168461043304844E-2</v>
      </c>
      <c r="H70" s="9">
        <f>Rasio!AD17</f>
        <v>3.6077193181763077E-2</v>
      </c>
      <c r="I70" s="9">
        <f>Rasio!V17</f>
        <v>0.4390637566249353</v>
      </c>
    </row>
    <row r="71" spans="1:9" x14ac:dyDescent="0.3">
      <c r="D71">
        <v>2020</v>
      </c>
      <c r="E71" s="9">
        <f>Rasio!G17</f>
        <v>0.23284883162765693</v>
      </c>
      <c r="F71" s="9">
        <f>Rasio!AM17</f>
        <v>1.4477396722970213</v>
      </c>
      <c r="G71" s="9">
        <f>Rasio!O17</f>
        <v>6.1181925651878306E-2</v>
      </c>
      <c r="H71" s="9">
        <f>Rasio!AE17</f>
        <v>1.419954566002974E-2</v>
      </c>
      <c r="I71" s="9">
        <f>Rasio!W17</f>
        <v>0.23208726284334938</v>
      </c>
    </row>
    <row r="72" spans="1:9" ht="16.8" x14ac:dyDescent="0.4">
      <c r="A72">
        <v>15</v>
      </c>
      <c r="B72" s="1" t="s">
        <v>60</v>
      </c>
      <c r="C72" t="s">
        <v>28</v>
      </c>
      <c r="D72">
        <v>2016</v>
      </c>
      <c r="E72" s="9">
        <f>Rasio!C18</f>
        <v>0.32097818617621332</v>
      </c>
      <c r="F72" s="9">
        <f>Rasio!AI18</f>
        <v>1.4860553215949348</v>
      </c>
      <c r="G72" s="9">
        <f>Rasio!K18</f>
        <v>0.44361832000945145</v>
      </c>
      <c r="H72" s="9">
        <f>Rasio!AA18</f>
        <v>0.14235404312879649</v>
      </c>
      <c r="I72" s="9">
        <f>Rasio!S18</f>
        <v>0.32089306664739092</v>
      </c>
    </row>
    <row r="73" spans="1:9" x14ac:dyDescent="0.3">
      <c r="D73">
        <v>2017</v>
      </c>
      <c r="E73" s="9">
        <f>Rasio!D18</f>
        <v>0.41206057808394292</v>
      </c>
      <c r="F73" s="9">
        <f>Rasio!AJ18</f>
        <v>1.7294823878763055</v>
      </c>
      <c r="G73" s="9">
        <f>Rasio!L18</f>
        <v>0.23848948712131851</v>
      </c>
      <c r="H73" s="9">
        <f>Rasio!AB18</f>
        <v>9.827340251672928E-2</v>
      </c>
      <c r="I73" s="9">
        <f>Rasio!T18</f>
        <v>0.41206597281471802</v>
      </c>
    </row>
    <row r="74" spans="1:9" x14ac:dyDescent="0.3">
      <c r="D74">
        <v>2018</v>
      </c>
      <c r="E74" s="9">
        <f>Rasio!E18</f>
        <v>0.2382236502381089</v>
      </c>
      <c r="F74" s="9">
        <f>Rasio!AK18</f>
        <v>1.2251816095429726</v>
      </c>
      <c r="G74" s="9">
        <f>Rasio!M18</f>
        <v>0.28718157394152138</v>
      </c>
      <c r="H74" s="9">
        <f>Rasio!AC18</f>
        <v>6.8405502615844549E-2</v>
      </c>
      <c r="I74" s="9">
        <f>Rasio!U18</f>
        <v>0.2381960014947683</v>
      </c>
    </row>
    <row r="75" spans="1:9" x14ac:dyDescent="0.3">
      <c r="D75">
        <v>2019</v>
      </c>
      <c r="E75" s="9">
        <f>Rasio!F18</f>
        <v>0.25147364031226299</v>
      </c>
      <c r="F75" s="9">
        <f>Rasio!AL18</f>
        <v>1.3679518875022165</v>
      </c>
      <c r="G75" s="9">
        <f>Rasio!N18</f>
        <v>0.4532180812776056</v>
      </c>
      <c r="H75" s="9">
        <f>Rasio!AD18</f>
        <v>0.11350032148836173</v>
      </c>
      <c r="I75" s="9">
        <f>Rasio!V18</f>
        <v>0.25043202417787119</v>
      </c>
    </row>
    <row r="76" spans="1:9" x14ac:dyDescent="0.3">
      <c r="D76">
        <v>2020</v>
      </c>
      <c r="E76" s="9">
        <f>Rasio!G18</f>
        <v>0.13966594758288464</v>
      </c>
      <c r="F76" s="9">
        <f>Rasio!AM18</f>
        <v>1.1774855365816488</v>
      </c>
      <c r="G76" s="9">
        <f>Rasio!O18</f>
        <v>0.59749344601622001</v>
      </c>
      <c r="H76" s="9">
        <f>Rasio!AE18</f>
        <v>0.24670975199220416</v>
      </c>
      <c r="I76" s="9">
        <f>Rasio!W18</f>
        <v>0.41290787980544108</v>
      </c>
    </row>
    <row r="77" spans="1:9" ht="16.8" x14ac:dyDescent="0.4">
      <c r="A77">
        <v>16</v>
      </c>
      <c r="B77" s="1" t="s">
        <v>61</v>
      </c>
      <c r="C77" t="s">
        <v>29</v>
      </c>
      <c r="D77">
        <v>2016</v>
      </c>
      <c r="E77" s="9">
        <f>Rasio!C19</f>
        <v>0.2881029447485412</v>
      </c>
      <c r="F77" s="9">
        <f>Rasio!AI19</f>
        <v>1.5445013004073889</v>
      </c>
      <c r="G77" s="9">
        <f>Rasio!K19</f>
        <v>7.5624686595438154E-2</v>
      </c>
      <c r="H77" s="9">
        <f>Rasio!AA19</f>
        <v>2.161455961148789E-2</v>
      </c>
      <c r="I77" s="9">
        <f>Rasio!S19</f>
        <v>0.28581354296536982</v>
      </c>
    </row>
    <row r="78" spans="1:9" x14ac:dyDescent="0.3">
      <c r="D78">
        <v>2017</v>
      </c>
      <c r="E78" s="9">
        <f>Rasio!D19</f>
        <v>1.0073082809642633</v>
      </c>
      <c r="F78" s="9">
        <f>Rasio!AJ19</f>
        <v>1.4560184455448617</v>
      </c>
      <c r="G78" s="9">
        <f>Rasio!L19</f>
        <v>0.13106867078082479</v>
      </c>
      <c r="H78" s="9">
        <f>Rasio!AB19</f>
        <v>3.3986406165191677E-2</v>
      </c>
      <c r="I78" s="9">
        <f>Rasio!T19</f>
        <v>0.25930228759261859</v>
      </c>
    </row>
    <row r="79" spans="1:9" x14ac:dyDescent="0.3">
      <c r="D79">
        <v>2018</v>
      </c>
      <c r="E79" s="9">
        <f>Rasio!E19</f>
        <v>0.27962890341242386</v>
      </c>
      <c r="F79" s="9">
        <f>Rasio!AK19</f>
        <v>1.3120341867859029</v>
      </c>
      <c r="G79" s="9">
        <f>Rasio!M19</f>
        <v>8.2318092709478222E-2</v>
      </c>
      <c r="H79" s="9">
        <f>Rasio!AC19</f>
        <v>2.2977828096063233E-2</v>
      </c>
      <c r="I79" s="9">
        <f>Rasio!U19</f>
        <v>0.27913460260987721</v>
      </c>
    </row>
    <row r="80" spans="1:9" x14ac:dyDescent="0.3">
      <c r="D80">
        <v>2019</v>
      </c>
      <c r="E80" s="9">
        <f>Rasio!F19</f>
        <v>0.15680485485918089</v>
      </c>
      <c r="F80" s="9">
        <f>Rasio!AL19</f>
        <v>1.1179054994286941</v>
      </c>
      <c r="G80" s="9">
        <f>Rasio!N19</f>
        <v>6.2209346035291969E-2</v>
      </c>
      <c r="H80" s="9">
        <f>Rasio!AD19</f>
        <v>9.5853738340786841E-3</v>
      </c>
      <c r="I80" s="9">
        <f>Rasio!V19</f>
        <v>0.15408253654749576</v>
      </c>
    </row>
    <row r="81" spans="1:9" x14ac:dyDescent="0.3">
      <c r="D81">
        <v>2020</v>
      </c>
      <c r="E81" s="9">
        <f>Rasio!G19</f>
        <v>0.23597982936970377</v>
      </c>
      <c r="F81" s="9">
        <f>Rasio!AM19</f>
        <v>1.4780355919930839</v>
      </c>
      <c r="G81" s="9">
        <f>Rasio!O19</f>
        <v>8.1781617183075486E-2</v>
      </c>
      <c r="H81" s="9">
        <f>Rasio!AE19</f>
        <v>1.8866574666295113E-2</v>
      </c>
      <c r="I81" s="9">
        <f>Rasio!W19</f>
        <v>0.23069456579784417</v>
      </c>
    </row>
    <row r="82" spans="1:9" ht="16.8" x14ac:dyDescent="0.4">
      <c r="A82">
        <v>17</v>
      </c>
      <c r="B82" s="1" t="s">
        <v>62</v>
      </c>
      <c r="C82" t="s">
        <v>30</v>
      </c>
      <c r="D82">
        <v>2016</v>
      </c>
      <c r="E82" s="9">
        <f>Rasio!C20</f>
        <v>0.50239239239239242</v>
      </c>
      <c r="F82" s="9">
        <f>Rasio!AI20</f>
        <v>1.4072918483030281</v>
      </c>
      <c r="G82" s="9">
        <f>Rasio!K20</f>
        <v>0.73968626330029719</v>
      </c>
      <c r="H82" s="9">
        <f>Rasio!AA20</f>
        <v>6.9861720907337999E-2</v>
      </c>
      <c r="I82" s="9">
        <f>Rasio!S20</f>
        <v>9.444777383810303E-2</v>
      </c>
    </row>
    <row r="83" spans="1:9" x14ac:dyDescent="0.3">
      <c r="D83">
        <v>2017</v>
      </c>
      <c r="E83" s="9">
        <f>Rasio!D20</f>
        <v>4.254142542091692E-2</v>
      </c>
      <c r="F83" s="9">
        <f>Rasio!AJ20</f>
        <v>1.3694049343869221</v>
      </c>
      <c r="G83" s="9">
        <f>Rasio!L20</f>
        <v>0.89060779140947166</v>
      </c>
      <c r="H83" s="9">
        <f>Rasio!AB20</f>
        <v>6.9358735111989755E-2</v>
      </c>
      <c r="I83" s="9">
        <f>Rasio!T20</f>
        <v>7.7877979264276309E-2</v>
      </c>
    </row>
    <row r="84" spans="1:9" x14ac:dyDescent="0.3">
      <c r="D84">
        <v>2018</v>
      </c>
      <c r="E84" s="9">
        <f>Rasio!E20</f>
        <v>0.22413947365057454</v>
      </c>
      <c r="F84" s="9">
        <f>Rasio!AK20</f>
        <v>1.4970576965901143</v>
      </c>
      <c r="G84" s="9">
        <f>Rasio!M20</f>
        <v>0.64797151961229094</v>
      </c>
      <c r="H84" s="9">
        <f>Rasio!AC20</f>
        <v>6.1976444234115989E-2</v>
      </c>
      <c r="I84" s="9">
        <f>Rasio!U20</f>
        <v>9.5646864651087043E-2</v>
      </c>
    </row>
    <row r="85" spans="1:9" x14ac:dyDescent="0.3">
      <c r="D85">
        <v>2019</v>
      </c>
      <c r="E85" s="9">
        <f>Rasio!F20</f>
        <v>3.0522561407555066E-2</v>
      </c>
      <c r="F85" s="9">
        <f>Rasio!AL20</f>
        <v>1.4722850631862441</v>
      </c>
      <c r="G85" s="9">
        <f>Rasio!N20</f>
        <v>0.87023434402454036</v>
      </c>
      <c r="H85" s="9">
        <f>Rasio!AD20</f>
        <v>6.2430512168978436E-2</v>
      </c>
      <c r="I85" s="9">
        <f>Rasio!V20</f>
        <v>7.1739885466089934E-2</v>
      </c>
    </row>
    <row r="86" spans="1:9" x14ac:dyDescent="0.3">
      <c r="D86">
        <v>2020</v>
      </c>
      <c r="E86" s="9">
        <f>Rasio!G20</f>
        <v>0.47838458925324223</v>
      </c>
      <c r="F86" s="9">
        <f>Rasio!AM20</f>
        <v>1.4072918483030281</v>
      </c>
      <c r="G86" s="9">
        <f>Rasio!O20</f>
        <v>0.56634541533414617</v>
      </c>
      <c r="H86" s="9">
        <f>Rasio!AE20</f>
        <v>3.0375551725783122E-2</v>
      </c>
      <c r="I86" s="9">
        <f>Rasio!W20</f>
        <v>5.3634320863816677E-2</v>
      </c>
    </row>
    <row r="87" spans="1:9" ht="16.8" x14ac:dyDescent="0.4">
      <c r="A87">
        <v>18</v>
      </c>
      <c r="B87" s="1" t="s">
        <v>63</v>
      </c>
      <c r="C87" t="s">
        <v>33</v>
      </c>
      <c r="D87">
        <v>2016</v>
      </c>
      <c r="E87" s="9">
        <f>Rasio!C21</f>
        <v>0.1231332039902517</v>
      </c>
      <c r="F87" s="9">
        <f>Rasio!AI21</f>
        <v>1.2754346844822304</v>
      </c>
      <c r="G87" s="9">
        <f>Rasio!K21</f>
        <v>0.20758431741924893</v>
      </c>
      <c r="H87" s="9">
        <f>Rasio!AA21</f>
        <v>1.9959039687348808E-2</v>
      </c>
      <c r="I87" s="9">
        <f>Rasio!S21</f>
        <v>9.6149072991089254E-2</v>
      </c>
    </row>
    <row r="88" spans="1:9" x14ac:dyDescent="0.3">
      <c r="D88">
        <v>2017</v>
      </c>
      <c r="E88" s="9">
        <f>Rasio!D21</f>
        <v>0.35071286355099718</v>
      </c>
      <c r="F88" s="9">
        <f>Rasio!AJ21</f>
        <v>1.1953890296269005</v>
      </c>
      <c r="G88" s="9">
        <f>Rasio!L21</f>
        <v>0.28215147096562321</v>
      </c>
      <c r="H88" s="9">
        <f>Rasio!AB21</f>
        <v>2.4082168547402041E-2</v>
      </c>
      <c r="I88" s="9">
        <f>Rasio!T21</f>
        <v>8.5351915639440931E-2</v>
      </c>
    </row>
    <row r="89" spans="1:9" x14ac:dyDescent="0.3">
      <c r="D89">
        <v>2018</v>
      </c>
      <c r="E89" s="9">
        <f>Rasio!E21</f>
        <v>7.6929778403487553E-2</v>
      </c>
      <c r="F89" s="9">
        <f>Rasio!AK21</f>
        <v>1.1844568169156673</v>
      </c>
      <c r="G89" s="9">
        <f>Rasio!M21</f>
        <v>0.29833849326216588</v>
      </c>
      <c r="H89" s="9">
        <f>Rasio!AC21</f>
        <v>2.5382435879040113E-2</v>
      </c>
      <c r="I89" s="9">
        <f>Rasio!U21</f>
        <v>8.5079319136787415E-2</v>
      </c>
    </row>
    <row r="90" spans="1:9" x14ac:dyDescent="0.3">
      <c r="D90">
        <v>2019</v>
      </c>
      <c r="E90" s="9">
        <f>Rasio!F21</f>
        <v>0.28580858726568492</v>
      </c>
      <c r="F90" s="9">
        <f>Rasio!AL21</f>
        <v>1.159508102420884</v>
      </c>
      <c r="G90" s="9">
        <f>Rasio!N21</f>
        <v>0.27336518517754138</v>
      </c>
      <c r="H90" s="9">
        <f>Rasio!AD21</f>
        <v>3.0802967825815035E-2</v>
      </c>
      <c r="I90" s="9">
        <f>Rasio!V21</f>
        <v>0.11268065392383292</v>
      </c>
    </row>
    <row r="91" spans="1:9" x14ac:dyDescent="0.3">
      <c r="D91">
        <v>2020</v>
      </c>
      <c r="E91" s="9">
        <f>Rasio!G21</f>
        <v>0.57082279516313716</v>
      </c>
      <c r="F91" s="9">
        <f>Rasio!AM21</f>
        <v>1.1291556203645567</v>
      </c>
      <c r="G91" s="9">
        <f>Rasio!O21</f>
        <v>0.20927812307842925</v>
      </c>
      <c r="H91" s="9">
        <f>Rasio!AE21</f>
        <v>4.408197740709497E-2</v>
      </c>
      <c r="I91" s="9">
        <f>Rasio!W21</f>
        <v>0.210638249037501</v>
      </c>
    </row>
    <row r="92" spans="1:9" ht="16.8" x14ac:dyDescent="0.4">
      <c r="A92">
        <v>19</v>
      </c>
      <c r="B92" s="1" t="s">
        <v>64</v>
      </c>
      <c r="C92" t="s">
        <v>34</v>
      </c>
      <c r="D92">
        <v>2016</v>
      </c>
      <c r="E92" s="9">
        <f>Rasio!C22</f>
        <v>1.0695120693492268</v>
      </c>
      <c r="F92" s="9">
        <f>Rasio!AI22</f>
        <v>1.6901385188152724</v>
      </c>
      <c r="G92" s="9">
        <f>Rasio!K22</f>
        <v>0.35186485790569993</v>
      </c>
      <c r="H92" s="9">
        <f>Rasio!AA22</f>
        <v>1.2223143052708016E-2</v>
      </c>
      <c r="I92" s="9">
        <f>Rasio!S22</f>
        <v>3.4738175120585156E-2</v>
      </c>
    </row>
    <row r="93" spans="1:9" x14ac:dyDescent="0.3">
      <c r="D93">
        <v>2017</v>
      </c>
      <c r="E93" s="9">
        <f>Rasio!D22</f>
        <v>6.431044431621466E-2</v>
      </c>
      <c r="F93" s="9">
        <f>Rasio!AJ22</f>
        <v>1.7239712595297823</v>
      </c>
      <c r="G93" s="9">
        <f>Rasio!L22</f>
        <v>0.13357084147072465</v>
      </c>
      <c r="H93" s="9">
        <f>Rasio!AB22</f>
        <v>1.3314298610221095E-2</v>
      </c>
      <c r="I93" s="9">
        <f>Rasio!T22</f>
        <v>9.9679679064829815E-2</v>
      </c>
    </row>
    <row r="94" spans="1:9" x14ac:dyDescent="0.3">
      <c r="D94">
        <v>2018</v>
      </c>
      <c r="E94" s="9">
        <f>Rasio!E22</f>
        <v>2.4207758410366233E-2</v>
      </c>
      <c r="F94" s="9">
        <f>Rasio!AK22</f>
        <v>1.7081051508034104</v>
      </c>
      <c r="G94" s="9">
        <f>Rasio!M22</f>
        <v>0.17603302424635695</v>
      </c>
      <c r="H94" s="9">
        <f>Rasio!AC22</f>
        <v>1.3491994004207496E-2</v>
      </c>
      <c r="I94" s="9">
        <f>Rasio!U22</f>
        <v>7.6644675406618859E-2</v>
      </c>
    </row>
    <row r="95" spans="1:9" x14ac:dyDescent="0.3">
      <c r="D95">
        <v>2019</v>
      </c>
      <c r="E95" s="9">
        <f>Rasio!F22</f>
        <v>0.44187227202948975</v>
      </c>
      <c r="F95" s="9">
        <f>Rasio!AL22</f>
        <v>1.5108413914867471</v>
      </c>
      <c r="G95" s="9">
        <f>Rasio!N22</f>
        <v>0.19966309504954585</v>
      </c>
      <c r="H95" s="9">
        <f>Rasio!AD22</f>
        <v>6.3446886499387463E-3</v>
      </c>
      <c r="I95" s="9">
        <f>Rasio!V22</f>
        <v>3.1776972346163064E-2</v>
      </c>
    </row>
    <row r="96" spans="1:9" x14ac:dyDescent="0.3">
      <c r="D96">
        <v>2020</v>
      </c>
      <c r="E96" s="9">
        <f>Rasio!G22</f>
        <v>0.13757172603779116</v>
      </c>
      <c r="F96" s="9">
        <f>Rasio!AM22</f>
        <v>1.3675835579196605</v>
      </c>
      <c r="G96" s="9">
        <f>Rasio!O22</f>
        <v>0.18154335588607221</v>
      </c>
      <c r="H96" s="9">
        <f>Rasio!AE22</f>
        <v>5.9147703271616447E-3</v>
      </c>
      <c r="I96" s="9">
        <f>Rasio!W22</f>
        <v>3.258048358912935E-2</v>
      </c>
    </row>
    <row r="97" spans="1:9" ht="16.8" x14ac:dyDescent="0.4">
      <c r="A97">
        <v>20</v>
      </c>
      <c r="B97" s="1" t="s">
        <v>65</v>
      </c>
      <c r="C97" t="s">
        <v>35</v>
      </c>
      <c r="D97">
        <v>2016</v>
      </c>
      <c r="E97" s="9">
        <f>Rasio!C23</f>
        <v>0.84120171673819744</v>
      </c>
      <c r="F97" s="9">
        <f>Rasio!AI23</f>
        <v>1.2601429409987246</v>
      </c>
      <c r="G97" s="9">
        <f>Rasio!K23</f>
        <v>0.88589011259965478</v>
      </c>
      <c r="H97" s="9">
        <f>Rasio!AA23</f>
        <v>0.11006575101266917</v>
      </c>
      <c r="I97" s="9">
        <f>Rasio!S23</f>
        <v>0.12424311937479462</v>
      </c>
    </row>
    <row r="98" spans="1:9" x14ac:dyDescent="0.3">
      <c r="D98">
        <v>2017</v>
      </c>
      <c r="E98" s="9">
        <f>Rasio!D23</f>
        <v>0.16260522230671484</v>
      </c>
      <c r="F98" s="9">
        <f>Rasio!AJ23</f>
        <v>1.2216434011896065</v>
      </c>
      <c r="G98" s="9">
        <f>Rasio!L23</f>
        <v>0.72730019727385098</v>
      </c>
      <c r="H98" s="9">
        <f>Rasio!AB23</f>
        <v>8.3479263300712078E-2</v>
      </c>
      <c r="I98" s="9">
        <f>Rasio!T23</f>
        <v>0.11477965166738373</v>
      </c>
    </row>
    <row r="99" spans="1:9" x14ac:dyDescent="0.3">
      <c r="D99">
        <v>2018</v>
      </c>
      <c r="E99" s="9">
        <f>Rasio!E23</f>
        <v>0.30738900077949727</v>
      </c>
      <c r="F99" s="9">
        <f>Rasio!AK23</f>
        <v>1.1902840811711364</v>
      </c>
      <c r="G99" s="9">
        <f>Rasio!M23</f>
        <v>0.93055070520908434</v>
      </c>
      <c r="H99" s="9">
        <f>Rasio!AC23</f>
        <v>9.8770630181506586E-2</v>
      </c>
      <c r="I99" s="9">
        <f>Rasio!U23</f>
        <v>0.10614212597830865</v>
      </c>
    </row>
    <row r="100" spans="1:9" x14ac:dyDescent="0.3">
      <c r="D100">
        <v>2019</v>
      </c>
      <c r="E100" s="9">
        <f>Rasio!F23</f>
        <v>3.5469299738962658E-2</v>
      </c>
      <c r="F100" s="9">
        <f>Rasio!AL23</f>
        <v>1.1590984208798498</v>
      </c>
      <c r="G100" s="9">
        <f>Rasio!N23</f>
        <v>0.54959103113957708</v>
      </c>
      <c r="H100" s="9">
        <f>Rasio!AD23</f>
        <v>8.4186231854292012E-2</v>
      </c>
      <c r="I100" s="9">
        <f>Rasio!V23</f>
        <v>0.15317977747877698</v>
      </c>
    </row>
    <row r="101" spans="1:9" x14ac:dyDescent="0.3">
      <c r="D101">
        <v>2020</v>
      </c>
      <c r="E101" s="9">
        <f>Rasio!G23</f>
        <v>5.0705537931488923E-2</v>
      </c>
      <c r="F101" s="9">
        <f>Rasio!AM23</f>
        <v>1.1080402156115676</v>
      </c>
      <c r="G101" s="9">
        <f>Rasio!O23</f>
        <v>0.36234551118595426</v>
      </c>
      <c r="H101" s="9">
        <f>Rasio!AE23</f>
        <v>5.9845295775617452E-2</v>
      </c>
      <c r="I101" s="9">
        <f>Rasio!W23</f>
        <v>0.16516085870567079</v>
      </c>
    </row>
    <row r="102" spans="1:9" ht="16.8" x14ac:dyDescent="0.4">
      <c r="A102">
        <v>21</v>
      </c>
      <c r="B102" s="1" t="s">
        <v>66</v>
      </c>
      <c r="C102" t="s">
        <v>36</v>
      </c>
      <c r="D102">
        <v>2016</v>
      </c>
      <c r="E102" s="9">
        <f>Rasio!C24</f>
        <v>0.14245969788674928</v>
      </c>
      <c r="F102" s="9">
        <f>Rasio!AI24</f>
        <v>1.4179046473771428</v>
      </c>
      <c r="G102" s="9">
        <f>Rasio!K24</f>
        <v>0.15348420867271365</v>
      </c>
      <c r="H102" s="9">
        <f>Rasio!AA24</f>
        <v>4.1902078996738729E-2</v>
      </c>
      <c r="I102" s="9">
        <f>Rasio!S24</f>
        <v>0.27300579883165571</v>
      </c>
    </row>
    <row r="103" spans="1:9" x14ac:dyDescent="0.3">
      <c r="D103">
        <v>2017</v>
      </c>
      <c r="E103" s="9">
        <f>Rasio!D24</f>
        <v>0.42444420698614804</v>
      </c>
      <c r="F103" s="9">
        <f>Rasio!AJ24</f>
        <v>1.3598086845336075</v>
      </c>
      <c r="G103" s="9">
        <f>Rasio!L24</f>
        <v>0.21675863768780745</v>
      </c>
      <c r="H103" s="9">
        <f>Rasio!AB24</f>
        <v>5.5376757149834858E-2</v>
      </c>
      <c r="I103" s="9">
        <f>Rasio!T24</f>
        <v>0.25547658787924638</v>
      </c>
    </row>
    <row r="104" spans="1:9" x14ac:dyDescent="0.3">
      <c r="D104">
        <v>2018</v>
      </c>
      <c r="E104" s="9">
        <f>Rasio!E24</f>
        <v>0.22597214928991349</v>
      </c>
      <c r="F104" s="9">
        <f>Rasio!AK24</f>
        <v>1.3725172272250725</v>
      </c>
      <c r="G104" s="9">
        <f>Rasio!L24</f>
        <v>0.21675863768780745</v>
      </c>
      <c r="H104" s="9">
        <f>Rasio!AC24</f>
        <v>6.9115239550513782E-2</v>
      </c>
      <c r="I104" s="9">
        <f>Rasio!U24</f>
        <v>0.26960670512177015</v>
      </c>
    </row>
    <row r="105" spans="1:9" x14ac:dyDescent="0.3">
      <c r="D105">
        <v>2019</v>
      </c>
      <c r="E105" s="9">
        <f>Rasio!F24</f>
        <v>0.33263663679137428</v>
      </c>
      <c r="F105" s="9">
        <f>Rasio!AL24</f>
        <v>1.3259878549843183</v>
      </c>
      <c r="G105" s="9">
        <f>Rasio!N24</f>
        <v>0.31438493751823399</v>
      </c>
      <c r="H105" s="9">
        <f>Rasio!AD24</f>
        <v>8.5846448500761161E-2</v>
      </c>
      <c r="I105" s="9">
        <f>Rasio!V24</f>
        <v>0.2730615823341796</v>
      </c>
    </row>
    <row r="106" spans="1:9" x14ac:dyDescent="0.3">
      <c r="D106">
        <v>2020</v>
      </c>
      <c r="E106" s="9">
        <f>Rasio!G24</f>
        <v>0.24605305448754353</v>
      </c>
      <c r="F106" s="9">
        <f>Rasio!AM24</f>
        <v>1.2698800543614659</v>
      </c>
      <c r="G106" s="9">
        <f>Rasio!O24</f>
        <v>0.36505841721973398</v>
      </c>
      <c r="H106" s="9">
        <f>Rasio!AE24</f>
        <v>9.6099567306115269E-2</v>
      </c>
      <c r="I106" s="9">
        <f>Rasio!W24</f>
        <v>0.26324435425432618</v>
      </c>
    </row>
    <row r="107" spans="1:9" ht="16.8" x14ac:dyDescent="0.4">
      <c r="A107">
        <v>22</v>
      </c>
      <c r="B107" s="1" t="s">
        <v>67</v>
      </c>
      <c r="C107" t="s">
        <v>37</v>
      </c>
      <c r="D107">
        <v>2016</v>
      </c>
      <c r="E107" s="9">
        <f>Rasio!C25</f>
        <v>0.83314302207927737</v>
      </c>
      <c r="F107" s="9">
        <f>Rasio!AI25</f>
        <v>1.530303681207668</v>
      </c>
      <c r="G107" s="9">
        <f>Rasio!K25</f>
        <v>0.42515559378698886</v>
      </c>
      <c r="H107" s="9">
        <f>Rasio!AA25</f>
        <v>0.14227568439987964</v>
      </c>
      <c r="I107" s="9">
        <f>Rasio!S25</f>
        <v>0.33464380212568134</v>
      </c>
    </row>
    <row r="108" spans="1:9" x14ac:dyDescent="0.3">
      <c r="D108">
        <v>2017</v>
      </c>
      <c r="E108" s="9">
        <f>Rasio!D25</f>
        <v>0.41249661513598718</v>
      </c>
      <c r="F108" s="9">
        <f>Rasio!AJ25</f>
        <v>1.5151783881780694</v>
      </c>
      <c r="G108" s="9">
        <f>Rasio!L25</f>
        <v>0.53692177581972356</v>
      </c>
      <c r="H108" s="9">
        <f>Rasio!AB25</f>
        <v>0.19845973945148021</v>
      </c>
      <c r="I108" s="9">
        <f>Rasio!T25</f>
        <v>0.36962505226853548</v>
      </c>
    </row>
    <row r="109" spans="1:9" x14ac:dyDescent="0.3">
      <c r="D109">
        <v>2018</v>
      </c>
      <c r="E109" s="9">
        <f>Rasio!E25</f>
        <v>0.3159820858736383</v>
      </c>
      <c r="F109" s="9">
        <f>Rasio!AK25</f>
        <v>1.8425554834410829</v>
      </c>
      <c r="G109" s="9">
        <f>Rasio!M25</f>
        <v>0.40921504345235632</v>
      </c>
      <c r="H109" s="9">
        <f>Rasio!AC25</f>
        <v>0.16350566921045681</v>
      </c>
      <c r="I109" s="9">
        <f>Rasio!U25</f>
        <v>0.39955928264766566</v>
      </c>
    </row>
    <row r="110" spans="1:9" x14ac:dyDescent="0.3">
      <c r="D110">
        <v>2019</v>
      </c>
      <c r="E110" s="9">
        <f>Rasio!F25</f>
        <v>0.20764650067172227</v>
      </c>
      <c r="F110" s="9">
        <f>Rasio!AL25</f>
        <v>1.6087179259585571</v>
      </c>
      <c r="G110" s="9">
        <f>Rasio!N25</f>
        <v>0.2822691982813692</v>
      </c>
      <c r="H110" s="9">
        <f>Rasio!AD25</f>
        <v>0.11530283882405226</v>
      </c>
      <c r="I110" s="9">
        <f>Rasio!V25</f>
        <v>0.4084853732751848</v>
      </c>
    </row>
    <row r="111" spans="1:9" x14ac:dyDescent="0.3">
      <c r="D111">
        <v>2020</v>
      </c>
      <c r="E111" s="9">
        <f>Rasio!G25</f>
        <v>0.873921517514887</v>
      </c>
      <c r="F111" s="9">
        <f>Rasio!AM25</f>
        <v>2.2624965084663868</v>
      </c>
      <c r="G111" s="9">
        <f>Rasio!O25</f>
        <v>0.52526186715986301</v>
      </c>
      <c r="H111" s="9">
        <f>Rasio!AE25</f>
        <v>0.27187116413538315</v>
      </c>
      <c r="I111" s="9">
        <f>Rasio!W25</f>
        <v>0.51759166452614258</v>
      </c>
    </row>
    <row r="112" spans="1:9" ht="16.8" x14ac:dyDescent="0.4">
      <c r="A112">
        <v>23</v>
      </c>
      <c r="B112" s="1" t="s">
        <v>68</v>
      </c>
      <c r="C112" t="s">
        <v>38</v>
      </c>
      <c r="D112">
        <v>2016</v>
      </c>
      <c r="E112" s="9">
        <f>Rasio!C26</f>
        <v>0.37899262744544887</v>
      </c>
      <c r="F112" s="9">
        <f>Rasio!AI26</f>
        <v>1.4799603782157973</v>
      </c>
      <c r="G112" s="9">
        <f>Rasio!K26</f>
        <v>0.31624223280031621</v>
      </c>
      <c r="H112" s="9">
        <f>Rasio!AA26</f>
        <v>0.25823584341977429</v>
      </c>
      <c r="I112" s="9">
        <f>Rasio!S26</f>
        <v>0.81657608198975529</v>
      </c>
    </row>
    <row r="113" spans="1:9" x14ac:dyDescent="0.3">
      <c r="D113">
        <v>2017</v>
      </c>
      <c r="E113" s="9">
        <f>Rasio!D26</f>
        <v>0.19612112267524906</v>
      </c>
      <c r="F113" s="9">
        <f>Rasio!AJ26</f>
        <v>1.4490095710470627</v>
      </c>
      <c r="G113" s="9">
        <f>Rasio!L26</f>
        <v>0.25265975158046539</v>
      </c>
      <c r="H113" s="9">
        <f>Rasio!AB26</f>
        <v>0.20226409995598368</v>
      </c>
      <c r="I113" s="9">
        <f>Rasio!T26</f>
        <v>0.80053945549601313</v>
      </c>
    </row>
    <row r="114" spans="1:9" x14ac:dyDescent="0.3">
      <c r="D114">
        <v>2018</v>
      </c>
      <c r="E114" s="9">
        <f>Rasio!E26</f>
        <v>0.15223946049360837</v>
      </c>
      <c r="F114" s="9">
        <f>Rasio!AK26</f>
        <v>1.4015419736539687</v>
      </c>
      <c r="G114" s="9">
        <f>Rasio!M26</f>
        <v>0.228869892623835</v>
      </c>
      <c r="H114" s="9">
        <f>Rasio!AC26</f>
        <v>0.16376879645103121</v>
      </c>
      <c r="I114" s="9">
        <f>Rasio!U26</f>
        <v>0.71555412803988871</v>
      </c>
    </row>
    <row r="115" spans="1:9" x14ac:dyDescent="0.3">
      <c r="D115">
        <v>2019</v>
      </c>
      <c r="E115" s="9">
        <f>Rasio!F26</f>
        <v>5.3135247631695678E-2</v>
      </c>
      <c r="F115" s="9">
        <f>Rasio!AL26</f>
        <v>1.1342614259439949</v>
      </c>
      <c r="G115" s="9">
        <f>Rasio!N26</f>
        <v>0.22093312073842011</v>
      </c>
      <c r="H115" s="9">
        <f>Rasio!AD26</f>
        <v>9.3433696274233591E-2</v>
      </c>
      <c r="I115" s="9">
        <f>Rasio!V26</f>
        <v>0.42290488615718691</v>
      </c>
    </row>
    <row r="116" spans="1:9" x14ac:dyDescent="0.3">
      <c r="D116">
        <v>2020</v>
      </c>
      <c r="E116" s="9">
        <f>Rasio!G26</f>
        <v>0.38404026676541214</v>
      </c>
      <c r="F116" s="9">
        <f>Rasio!AM26</f>
        <v>1.1189125837893232</v>
      </c>
      <c r="G116" s="9">
        <f>Rasio!O26</f>
        <v>0.37641465602940272</v>
      </c>
      <c r="H116" s="9">
        <f>Rasio!AE26</f>
        <v>0.11876228974192095</v>
      </c>
      <c r="I116" s="9">
        <f>Rasio!W26</f>
        <v>0.31550920730526527</v>
      </c>
    </row>
    <row r="117" spans="1:9" ht="16.8" x14ac:dyDescent="0.4">
      <c r="A117">
        <v>24</v>
      </c>
      <c r="B117" s="1" t="s">
        <v>69</v>
      </c>
      <c r="C117" t="s">
        <v>39</v>
      </c>
      <c r="D117">
        <v>2016</v>
      </c>
      <c r="E117" s="9">
        <f>Rasio!C27</f>
        <v>0.17665447954617042</v>
      </c>
      <c r="F117" s="9">
        <f>Rasio!AI27</f>
        <v>1.840427906685123</v>
      </c>
      <c r="G117" s="9">
        <f>Rasio!K27</f>
        <v>0.17871398698714044</v>
      </c>
      <c r="H117" s="9">
        <f>Rasio!AA27</f>
        <v>0.15436179709678921</v>
      </c>
      <c r="I117" s="9">
        <f>Rasio!S27</f>
        <v>0.86373651944711227</v>
      </c>
    </row>
    <row r="118" spans="1:9" x14ac:dyDescent="0.3">
      <c r="D118">
        <v>2017</v>
      </c>
      <c r="E118" s="9">
        <f>Rasio!D27</f>
        <v>0.26579196450759401</v>
      </c>
      <c r="F118" s="9">
        <f>Rasio!AJ27</f>
        <v>1.5204448212578077</v>
      </c>
      <c r="G118" s="9">
        <f>Rasio!L27</f>
        <v>0.21669607634901603</v>
      </c>
      <c r="H118" s="9">
        <f>Rasio!AB27</f>
        <v>0.16837856882257446</v>
      </c>
      <c r="I118" s="9">
        <f>Rasio!T27</f>
        <v>0.77702638487731446</v>
      </c>
    </row>
    <row r="119" spans="1:9" x14ac:dyDescent="0.3">
      <c r="D119">
        <v>2018</v>
      </c>
      <c r="E119" s="9">
        <f>Rasio!E27</f>
        <v>0.28408945733021046</v>
      </c>
      <c r="F119" s="9">
        <f>Rasio!AK27</f>
        <v>1.505522433381949</v>
      </c>
      <c r="G119" s="9">
        <f>Rasio!M27</f>
        <v>0.26281671356530928</v>
      </c>
      <c r="H119" s="9">
        <f>Rasio!AC27</f>
        <v>0.21392033754726317</v>
      </c>
      <c r="I119" s="9">
        <f>Rasio!U27</f>
        <v>0.81395256277757433</v>
      </c>
    </row>
    <row r="120" spans="1:9" x14ac:dyDescent="0.3">
      <c r="D120">
        <v>2019</v>
      </c>
      <c r="E120" s="9">
        <f>Rasio!F27</f>
        <v>0.43807042029475102</v>
      </c>
      <c r="F120" s="9">
        <f>Rasio!AL27</f>
        <v>1.3212237239842861</v>
      </c>
      <c r="G120" s="9">
        <f>Rasio!N27</f>
        <v>0.34321625985547011</v>
      </c>
      <c r="H120" s="9">
        <f>Rasio!AD27</f>
        <v>0.25378122785788138</v>
      </c>
      <c r="I120" s="9">
        <f>Rasio!V27</f>
        <v>0.73942076044051575</v>
      </c>
    </row>
    <row r="121" spans="1:9" x14ac:dyDescent="0.3">
      <c r="D121">
        <v>2020</v>
      </c>
      <c r="E121" s="9">
        <f>Rasio!G27</f>
        <v>0.53282481536420012</v>
      </c>
      <c r="F121" s="9">
        <f>Rasio!AM27</f>
        <v>1.2600324970591767</v>
      </c>
      <c r="G121" s="9">
        <f>Rasio!O27</f>
        <v>0.48738075234766876</v>
      </c>
      <c r="H121" s="9">
        <f>Rasio!AE27</f>
        <v>0.34951063990021625</v>
      </c>
      <c r="I121" s="9">
        <f>Rasio!W27</f>
        <v>0.71712031756825712</v>
      </c>
    </row>
    <row r="122" spans="1:9" ht="16.8" x14ac:dyDescent="0.4">
      <c r="A122">
        <v>25</v>
      </c>
      <c r="B122" s="1" t="s">
        <v>70</v>
      </c>
      <c r="C122" t="s">
        <v>40</v>
      </c>
      <c r="D122">
        <v>2016</v>
      </c>
      <c r="E122" s="9">
        <f>Rasio!C28</f>
        <v>0.49179118243866443</v>
      </c>
      <c r="F122" s="9">
        <f>Rasio!AI28</f>
        <v>1.3317210530369246</v>
      </c>
      <c r="G122" s="9">
        <f>Rasio!K28</f>
        <v>1.7622264473543266E-2</v>
      </c>
      <c r="H122" s="9">
        <f>Rasio!AA28</f>
        <v>1.5476726238224723E-2</v>
      </c>
      <c r="I122" s="9">
        <f>Rasio!S28</f>
        <v>0.87824843745026693</v>
      </c>
    </row>
    <row r="123" spans="1:9" x14ac:dyDescent="0.3">
      <c r="D123">
        <v>2017</v>
      </c>
      <c r="E123" s="9">
        <f>Rasio!D28</f>
        <v>0.91998854561902466</v>
      </c>
      <c r="F123" s="9">
        <f>Rasio!AJ28</f>
        <v>1.2994529366857892</v>
      </c>
      <c r="G123" s="9">
        <f>Rasio!L28</f>
        <v>3.3837786415174584E-2</v>
      </c>
      <c r="H123" s="9">
        <f>Rasio!AB28</f>
        <v>2.8276545636152787E-2</v>
      </c>
      <c r="I123" s="9">
        <f>Rasio!T28</f>
        <v>0.83564998280951808</v>
      </c>
    </row>
    <row r="124" spans="1:9" x14ac:dyDescent="0.3">
      <c r="D124">
        <v>2018</v>
      </c>
      <c r="E124" s="9">
        <f>Rasio!E28</f>
        <v>0.13078112076796877</v>
      </c>
      <c r="F124" s="9">
        <f>Rasio!AK28</f>
        <v>1.4031588527217005</v>
      </c>
      <c r="G124" s="9">
        <f>Rasio!M28</f>
        <v>3.5352846722392813E-2</v>
      </c>
      <c r="H124" s="9">
        <f>Rasio!AC28</f>
        <v>2.8187090701579688E-2</v>
      </c>
      <c r="I124" s="9">
        <f>Rasio!U28</f>
        <v>0.7973075244242136</v>
      </c>
    </row>
    <row r="125" spans="1:9" x14ac:dyDescent="0.3">
      <c r="D125">
        <v>2019</v>
      </c>
      <c r="E125" s="9">
        <f>Rasio!F28</f>
        <v>0.22038373045275514</v>
      </c>
      <c r="F125" s="9">
        <f>Rasio!AL28</f>
        <v>1.363771396700429</v>
      </c>
      <c r="G125" s="9">
        <f>Rasio!N28</f>
        <v>4.3781471915785478E-2</v>
      </c>
      <c r="H125" s="9">
        <f>Rasio!AD28</f>
        <v>3.2889365141705942E-2</v>
      </c>
      <c r="I125" s="9">
        <f>Rasio!V28</f>
        <v>0.75121652385212812</v>
      </c>
    </row>
    <row r="126" spans="1:9" x14ac:dyDescent="0.3">
      <c r="D126">
        <v>2020</v>
      </c>
      <c r="E126" s="9">
        <f>Rasio!G28</f>
        <v>2.9398324934572749E-2</v>
      </c>
      <c r="F126" s="9">
        <f>Rasio!AM28</f>
        <v>1.5647571380316068</v>
      </c>
      <c r="G126" s="9">
        <f>Rasio!O28</f>
        <v>6.0685905983121735E-2</v>
      </c>
      <c r="H126" s="9">
        <f>Rasio!AE28</f>
        <v>4.0298819455989766E-2</v>
      </c>
      <c r="I126" s="9">
        <f>Rasio!W28</f>
        <v>0.66405566174125952</v>
      </c>
    </row>
    <row r="127" spans="1:9" ht="16.8" x14ac:dyDescent="0.4">
      <c r="A127">
        <v>26</v>
      </c>
      <c r="B127" s="1" t="s">
        <v>71</v>
      </c>
      <c r="C127" t="s">
        <v>41</v>
      </c>
      <c r="D127">
        <v>2016</v>
      </c>
      <c r="E127" s="9">
        <f>Rasio!C29</f>
        <v>0.57072266831377394</v>
      </c>
      <c r="F127" s="9">
        <f>Rasio!AI29</f>
        <v>1.8666063285410937</v>
      </c>
      <c r="G127" s="9">
        <f>Rasio!K29</f>
        <v>0.40608947914726001</v>
      </c>
      <c r="H127" s="9">
        <f>Rasio!AA29</f>
        <v>0.19945619493320088</v>
      </c>
      <c r="I127" s="9">
        <f>Rasio!S29</f>
        <v>0.49116316766451412</v>
      </c>
    </row>
    <row r="128" spans="1:9" x14ac:dyDescent="0.3">
      <c r="D128">
        <v>2017</v>
      </c>
      <c r="E128" s="9">
        <f>Rasio!D29</f>
        <v>0.55197273561410409</v>
      </c>
      <c r="F128" s="9">
        <f>Rasio!AJ29</f>
        <v>1.7590633289630149</v>
      </c>
      <c r="G128" s="9">
        <f>Rasio!L29</f>
        <v>0.57765960041958386</v>
      </c>
      <c r="H128" s="9">
        <f>Rasio!AB29</f>
        <v>0.29391321616522686</v>
      </c>
      <c r="I128" s="9">
        <f>Rasio!T29</f>
        <v>0.50880001985900114</v>
      </c>
    </row>
    <row r="129" spans="1:9" x14ac:dyDescent="0.3">
      <c r="D129">
        <v>2018</v>
      </c>
      <c r="E129" s="9">
        <f>Rasio!E29</f>
        <v>0.41807432432432434</v>
      </c>
      <c r="F129" s="9">
        <f>Rasio!AK29</f>
        <v>1.6416733252571074</v>
      </c>
      <c r="G129" s="9">
        <f>Rasio!M29</f>
        <v>0.71457451109739745</v>
      </c>
      <c r="H129" s="9">
        <f>Rasio!AC29</f>
        <v>0.3879031512799187</v>
      </c>
      <c r="I129" s="9">
        <f>Rasio!U29</f>
        <v>0.54284493115238885</v>
      </c>
    </row>
    <row r="130" spans="1:9" x14ac:dyDescent="0.3">
      <c r="D130">
        <v>2019</v>
      </c>
      <c r="E130" s="9">
        <f>Rasio!F29</f>
        <v>0.4665574746873139</v>
      </c>
      <c r="F130" s="9">
        <f>Rasio!AL29</f>
        <v>1.5229822276374942</v>
      </c>
      <c r="G130" s="9">
        <f>Rasio!N29</f>
        <v>0.99959404875474456</v>
      </c>
      <c r="H130" s="9">
        <f>Rasio!AD29</f>
        <v>0.51636207312342064</v>
      </c>
      <c r="I130" s="9">
        <f>Rasio!V29</f>
        <v>0.51657177607918381</v>
      </c>
    </row>
    <row r="131" spans="1:9" x14ac:dyDescent="0.3">
      <c r="D131">
        <v>2020</v>
      </c>
      <c r="E131" s="9">
        <f>Rasio!G29</f>
        <v>0.28482953276341705</v>
      </c>
      <c r="F131" s="9">
        <f>Rasio!AM29</f>
        <v>1.2583755396878114</v>
      </c>
      <c r="G131" s="9">
        <f>Rasio!O29</f>
        <v>0.65291140648462265</v>
      </c>
      <c r="H131" s="9">
        <f>Rasio!AE29</f>
        <v>0.24437459669865325</v>
      </c>
      <c r="I131" s="9">
        <f>Rasio!W29</f>
        <v>0.37428446535251142</v>
      </c>
    </row>
    <row r="132" spans="1:9" ht="16.8" x14ac:dyDescent="0.4">
      <c r="A132">
        <v>27</v>
      </c>
      <c r="B132" s="1" t="s">
        <v>72</v>
      </c>
      <c r="C132" t="s">
        <v>42</v>
      </c>
      <c r="D132">
        <v>2016</v>
      </c>
      <c r="E132" s="9">
        <f>Rasio!C30</f>
        <v>0.11967796045811789</v>
      </c>
      <c r="F132" s="9">
        <f>Rasio!AI30</f>
        <v>1.7386530225956818</v>
      </c>
      <c r="G132" s="9">
        <f>Rasio!K30</f>
        <v>0.62306300637143086</v>
      </c>
      <c r="H132" s="9">
        <f>Rasio!AA30</f>
        <v>5.4567962867239542E-2</v>
      </c>
      <c r="I132" s="9">
        <f>Rasio!S30</f>
        <v>8.7580168151902074E-2</v>
      </c>
    </row>
    <row r="133" spans="1:9" x14ac:dyDescent="0.3">
      <c r="D133">
        <v>2017</v>
      </c>
      <c r="E133" s="9">
        <f>Rasio!D30</f>
        <v>0.23179172102287871</v>
      </c>
      <c r="F133" s="9">
        <f>Rasio!AJ30</f>
        <v>2.1908941428881064</v>
      </c>
      <c r="G133" s="9">
        <f>Rasio!L30</f>
        <v>0.80605385796675477</v>
      </c>
      <c r="H133" s="9">
        <f>Rasio!AB30</f>
        <v>8.1895894069875241E-2</v>
      </c>
      <c r="I133" s="9">
        <f>Rasio!T30</f>
        <v>0.10160101990759653</v>
      </c>
    </row>
    <row r="134" spans="1:9" x14ac:dyDescent="0.3">
      <c r="D134">
        <v>2018</v>
      </c>
      <c r="E134" s="10">
        <f>Rasio!E30</f>
        <v>6.0355390761297843E-3</v>
      </c>
      <c r="F134" s="9">
        <f>Rasio!AK30</f>
        <v>2.1396833633919758</v>
      </c>
      <c r="G134" s="9">
        <f>Rasio!M30</f>
        <v>0.8302951492107824</v>
      </c>
      <c r="H134" s="9">
        <f>Rasio!AC30</f>
        <v>8.0117469493280177E-2</v>
      </c>
      <c r="I134" s="9">
        <f>Rasio!U30</f>
        <v>9.6492758712891383E-2</v>
      </c>
    </row>
    <row r="135" spans="1:9" x14ac:dyDescent="0.3">
      <c r="D135">
        <v>2019</v>
      </c>
      <c r="E135" s="9">
        <f>Rasio!F30</f>
        <v>0.15525439030649654</v>
      </c>
      <c r="F135" s="9">
        <f>Rasio!AL30</f>
        <v>2.2276987624079947</v>
      </c>
      <c r="G135" s="9">
        <f>Rasio!N30</f>
        <v>0.68842107425361709</v>
      </c>
      <c r="H135" s="9">
        <f>Rasio!AD30</f>
        <v>6.9506920280670625E-2</v>
      </c>
      <c r="I135" s="9">
        <f>Rasio!V30</f>
        <v>0.10096570671667729</v>
      </c>
    </row>
    <row r="136" spans="1:9" x14ac:dyDescent="0.3">
      <c r="D136">
        <v>2020</v>
      </c>
      <c r="E136" s="9">
        <f>Rasio!G30</f>
        <v>0.35485494106366156</v>
      </c>
      <c r="F136" s="9">
        <f>Rasio!AM30</f>
        <v>1.9578901368268773</v>
      </c>
      <c r="G136" s="9">
        <f>Rasio!O30</f>
        <v>1.0300881433391353</v>
      </c>
      <c r="H136" s="9">
        <f>Rasio!AE30</f>
        <v>8.5726527910982536E-2</v>
      </c>
      <c r="I136" s="9">
        <f>Rasio!W30</f>
        <v>8.3222516893642989E-2</v>
      </c>
    </row>
    <row r="137" spans="1:9" ht="16.8" x14ac:dyDescent="0.4">
      <c r="A137">
        <v>28</v>
      </c>
      <c r="B137" s="1" t="s">
        <v>73</v>
      </c>
      <c r="C137" t="s">
        <v>43</v>
      </c>
      <c r="D137">
        <v>2016</v>
      </c>
      <c r="E137" s="9">
        <f>Rasio!C31</f>
        <v>0.38738458464095776</v>
      </c>
      <c r="F137" s="9">
        <f>Rasio!AI31</f>
        <v>1.4409132098865398</v>
      </c>
      <c r="G137" s="9">
        <f>Rasio!K31</f>
        <v>0.77116206271970511</v>
      </c>
      <c r="H137" s="9">
        <f>Rasio!AA31</f>
        <v>0.14769223703008927</v>
      </c>
      <c r="I137" s="9">
        <f>Rasio!S31</f>
        <v>0.19151906475950578</v>
      </c>
    </row>
    <row r="138" spans="1:9" x14ac:dyDescent="0.3">
      <c r="D138">
        <v>2017</v>
      </c>
      <c r="E138" s="9">
        <f>Rasio!D31</f>
        <v>7.3280116276595572E-2</v>
      </c>
      <c r="F138" s="9">
        <f>Rasio!AJ31</f>
        <v>1.3052766860663179</v>
      </c>
      <c r="G138" s="9">
        <f>Rasio!L31</f>
        <v>0.95728625798674105</v>
      </c>
      <c r="H138" s="9">
        <f>Rasio!AB31</f>
        <v>0.1132787733098047</v>
      </c>
      <c r="I138" s="9">
        <f>Rasio!T31</f>
        <v>0.11833322829478418</v>
      </c>
    </row>
    <row r="139" spans="1:9" x14ac:dyDescent="0.3">
      <c r="D139">
        <v>2018</v>
      </c>
      <c r="E139" s="9">
        <f>Rasio!E31</f>
        <v>0.33028192148869806</v>
      </c>
      <c r="F139" s="9">
        <f>Rasio!AK31</f>
        <v>1.3395062218681568</v>
      </c>
      <c r="G139" s="9">
        <f>Rasio!M31</f>
        <v>0.65381909599726873</v>
      </c>
      <c r="H139" s="9">
        <f>Rasio!AC31</f>
        <v>8.0406927737988576E-2</v>
      </c>
      <c r="I139" s="9">
        <f>Rasio!U31</f>
        <v>0.12298039049371001</v>
      </c>
    </row>
    <row r="140" spans="1:9" x14ac:dyDescent="0.3">
      <c r="D140">
        <v>2019</v>
      </c>
      <c r="E140" s="9">
        <f>Rasio!F31</f>
        <v>0.49663884383612222</v>
      </c>
      <c r="F140" s="9">
        <f>Rasio!AL31</f>
        <v>1.2921756016737054</v>
      </c>
      <c r="G140" s="9">
        <f>Rasio!N31</f>
        <v>0.35843904637602231</v>
      </c>
      <c r="H140" s="9">
        <f>Rasio!AD31</f>
        <v>3.7251543503234168E-2</v>
      </c>
      <c r="I140" s="9">
        <f>Rasio!V31</f>
        <v>0.10392713595202249</v>
      </c>
    </row>
    <row r="141" spans="1:9" x14ac:dyDescent="0.3">
      <c r="D141">
        <v>2020</v>
      </c>
      <c r="E141" s="9">
        <f>Rasio!G31</f>
        <v>0.52872942939324241</v>
      </c>
      <c r="F141" s="9">
        <f>Rasio!AM31</f>
        <v>1.8898922786034227</v>
      </c>
      <c r="G141" s="9">
        <f>Rasio!O31</f>
        <v>0.67045955882352937</v>
      </c>
      <c r="H141" s="9">
        <f>Rasio!AE31</f>
        <v>0.11572649925198031</v>
      </c>
      <c r="I141" s="9">
        <f>Rasio!W31</f>
        <v>0.17260772514758119</v>
      </c>
    </row>
    <row r="142" spans="1:9" ht="16.8" x14ac:dyDescent="0.4">
      <c r="A142">
        <v>29</v>
      </c>
      <c r="B142" s="1" t="s">
        <v>74</v>
      </c>
      <c r="C142" t="s">
        <v>44</v>
      </c>
      <c r="D142">
        <v>2016</v>
      </c>
      <c r="E142" s="9">
        <f>Rasio!C32</f>
        <v>3.1573184085655188E-2</v>
      </c>
      <c r="F142" s="9">
        <f>Rasio!AI32</f>
        <v>1.8097949054813518</v>
      </c>
      <c r="G142" s="9">
        <f>Rasio!K32</f>
        <v>5.1596864692494006E-2</v>
      </c>
      <c r="H142" s="9">
        <f>Rasio!AA32</f>
        <v>7.1866555457230138E-3</v>
      </c>
      <c r="I142" s="9">
        <f>Rasio!S32</f>
        <v>0.13928473345335815</v>
      </c>
    </row>
    <row r="143" spans="1:9" x14ac:dyDescent="0.3">
      <c r="D143">
        <v>2017</v>
      </c>
      <c r="E143" s="9">
        <f>Rasio!D32</f>
        <v>0.80592085864244856</v>
      </c>
      <c r="F143" s="9">
        <f>Rasio!AJ32</f>
        <v>1.34235992365493</v>
      </c>
      <c r="G143" s="9">
        <f>Rasio!L32</f>
        <v>8.9742462606086176E-2</v>
      </c>
      <c r="H143" s="9">
        <f>Rasio!AB32</f>
        <v>9.7947368841906617E-3</v>
      </c>
      <c r="I143" s="9">
        <f>Rasio!T32</f>
        <v>0.10914272463397276</v>
      </c>
    </row>
    <row r="144" spans="1:9" x14ac:dyDescent="0.3">
      <c r="D144">
        <v>2018</v>
      </c>
      <c r="E144" s="9">
        <f>Rasio!E32</f>
        <v>0.13235150050615552</v>
      </c>
      <c r="F144" s="9">
        <f>Rasio!AK32</f>
        <v>1.2218511927375977</v>
      </c>
      <c r="G144" s="9">
        <f>Rasio!M32</f>
        <v>8.4996237477663855E-2</v>
      </c>
      <c r="H144" s="9">
        <f>Rasio!AC32</f>
        <v>9.010914650973879E-3</v>
      </c>
      <c r="I144" s="9">
        <f>Rasio!U32</f>
        <v>0.10601545337041367</v>
      </c>
    </row>
    <row r="145" spans="1:9" x14ac:dyDescent="0.3">
      <c r="D145">
        <v>2019</v>
      </c>
      <c r="E145" s="9">
        <f>Rasio!F32</f>
        <v>0.5297035413542508</v>
      </c>
      <c r="F145" s="9">
        <f>Rasio!AL32</f>
        <v>1.1312957873475535</v>
      </c>
      <c r="G145" s="9">
        <f>Rasio!N32</f>
        <v>0.15004568354176154</v>
      </c>
      <c r="H145" s="9">
        <f>Rasio!AD32</f>
        <v>1.0079755945400878E-2</v>
      </c>
      <c r="I145" s="9">
        <f>Rasio!V32</f>
        <v>6.717791346923635E-2</v>
      </c>
    </row>
    <row r="146" spans="1:9" x14ac:dyDescent="0.3">
      <c r="D146">
        <v>2020</v>
      </c>
      <c r="E146" s="9">
        <f>Rasio!G32</f>
        <v>0.15415504109795641</v>
      </c>
      <c r="F146" s="9">
        <f>Rasio!AM32</f>
        <v>1.0685091704500993</v>
      </c>
      <c r="G146" s="9">
        <f>Rasio!O32</f>
        <v>0.14228970659328399</v>
      </c>
      <c r="H146" s="9">
        <f>Rasio!AE32</f>
        <v>7.2556631350897786E-3</v>
      </c>
      <c r="I146" s="9">
        <f>Rasio!W32</f>
        <v>5.0992185652818281E-2</v>
      </c>
    </row>
    <row r="147" spans="1:9" ht="16.8" x14ac:dyDescent="0.4">
      <c r="A147">
        <v>30</v>
      </c>
      <c r="B147" s="1" t="s">
        <v>75</v>
      </c>
      <c r="C147" t="s">
        <v>45</v>
      </c>
      <c r="D147">
        <v>2016</v>
      </c>
      <c r="E147" s="9">
        <f>Rasio!C33</f>
        <v>0.19945756200499151</v>
      </c>
      <c r="F147" s="9">
        <f>Rasio!AI33</f>
        <v>2.0999400120824721</v>
      </c>
      <c r="G147" s="9">
        <f>Rasio!K33</f>
        <v>0.27249064634343095</v>
      </c>
      <c r="H147" s="9">
        <f>Rasio!AA33</f>
        <v>0.12339944273179711</v>
      </c>
      <c r="I147" s="9">
        <f>Rasio!S33</f>
        <v>0.45285753616757846</v>
      </c>
    </row>
    <row r="148" spans="1:9" x14ac:dyDescent="0.3">
      <c r="D148">
        <v>2017</v>
      </c>
      <c r="E148" s="9">
        <f>Rasio!D33</f>
        <v>3.7765284583561237E-2</v>
      </c>
      <c r="F148" s="9">
        <f>Rasio!AJ33</f>
        <v>1.9489167582082265</v>
      </c>
      <c r="G148" s="9">
        <f>Rasio!L33</f>
        <v>0.27769911833805544</v>
      </c>
      <c r="H148" s="9">
        <f>Rasio!AB33</f>
        <v>0.12170851987194169</v>
      </c>
      <c r="I148" s="9">
        <f>Rasio!T33</f>
        <v>0.43827477955396504</v>
      </c>
    </row>
    <row r="149" spans="1:9" x14ac:dyDescent="0.3">
      <c r="D149">
        <v>2018</v>
      </c>
      <c r="E149" s="9">
        <f>Rasio!E33</f>
        <v>0.11718210879979714</v>
      </c>
      <c r="F149" s="9">
        <f>Rasio!AK33</f>
        <v>1.9501524318517491</v>
      </c>
      <c r="G149" s="9">
        <f>Rasio!M33</f>
        <v>0.30572892606551821</v>
      </c>
      <c r="H149" s="9">
        <f>Rasio!AC33</f>
        <v>0.13603448427961468</v>
      </c>
      <c r="I149" s="9">
        <f>Rasio!U33</f>
        <v>0.4449513038568757</v>
      </c>
    </row>
    <row r="150" spans="1:9" x14ac:dyDescent="0.3">
      <c r="D150">
        <v>2019</v>
      </c>
      <c r="E150" s="9">
        <f>Rasio!F33</f>
        <v>0.36786189655535795</v>
      </c>
      <c r="F150" s="9">
        <f>Rasio!AL33</f>
        <v>1.2503422514324005</v>
      </c>
      <c r="G150" s="9">
        <f>Rasio!N33</f>
        <v>0.20896676108021783</v>
      </c>
      <c r="H150" s="9">
        <f>Rasio!AD33</f>
        <v>9.2625873216898552E-2</v>
      </c>
      <c r="I150" s="9">
        <f>Rasio!V33</f>
        <v>0.44325649083177149</v>
      </c>
    </row>
    <row r="151" spans="1:9" x14ac:dyDescent="0.3">
      <c r="D151">
        <v>2020</v>
      </c>
      <c r="E151" s="9">
        <f>Rasio!G33</f>
        <v>9.788494930160066E-2</v>
      </c>
      <c r="F151" s="9">
        <f>Rasio!AM33</f>
        <v>1.2438128889607396</v>
      </c>
      <c r="G151" s="9">
        <f>Rasio!O33</f>
        <v>0.21092566633967907</v>
      </c>
      <c r="H151" s="9">
        <f>Rasio!AE33</f>
        <v>9.9868875888365322E-2</v>
      </c>
      <c r="I151" s="9">
        <f>Rasio!W33</f>
        <v>0.4734790109778978</v>
      </c>
    </row>
    <row r="152" spans="1:9" ht="16.8" x14ac:dyDescent="0.4">
      <c r="A152">
        <v>31</v>
      </c>
      <c r="B152" s="1" t="s">
        <v>73</v>
      </c>
      <c r="C152" t="s">
        <v>43</v>
      </c>
      <c r="D152">
        <v>2016</v>
      </c>
      <c r="E152" s="9">
        <f>Rasio!C34</f>
        <v>1.0887894537367018</v>
      </c>
      <c r="F152" s="9">
        <f>Rasio!AI34</f>
        <v>2.2550416936054738</v>
      </c>
      <c r="G152" s="9">
        <f>Rasio!K34</f>
        <v>1.4442819270500045</v>
      </c>
      <c r="H152" s="9">
        <f>Rasio!AA34</f>
        <v>0.17186567037897449</v>
      </c>
      <c r="I152" s="9">
        <f>Rasio!S34</f>
        <v>0.11899731427784049</v>
      </c>
    </row>
    <row r="153" spans="1:9" x14ac:dyDescent="0.3">
      <c r="D153">
        <v>2017</v>
      </c>
      <c r="E153" s="9">
        <f>Rasio!D34</f>
        <v>0.34428620658128856</v>
      </c>
      <c r="F153" s="9">
        <f>Rasio!AJ34</f>
        <v>1.7402872984782856</v>
      </c>
      <c r="G153" s="9">
        <f>Rasio!L34</f>
        <v>0.78820490016890721</v>
      </c>
      <c r="H153" s="9">
        <f>Rasio!AB34</f>
        <v>9.3270830394754881E-2</v>
      </c>
      <c r="I153" s="9">
        <f>Rasio!T34</f>
        <v>0.11833322829478418</v>
      </c>
    </row>
    <row r="154" spans="1:9" x14ac:dyDescent="0.3">
      <c r="D154">
        <v>2018</v>
      </c>
      <c r="E154" s="9">
        <f>Rasio!E34</f>
        <v>0.4011214480150499</v>
      </c>
      <c r="F154" s="9">
        <f>Rasio!AK34</f>
        <v>1.8552523742419091</v>
      </c>
      <c r="G154" s="9">
        <f>Rasio!M34</f>
        <v>0.4813950761612128</v>
      </c>
      <c r="H154" s="9">
        <f>Rasio!AC34</f>
        <v>5.9202154448055218E-2</v>
      </c>
      <c r="I154" s="9">
        <f>Rasio!U34</f>
        <v>0.12298039049371001</v>
      </c>
    </row>
    <row r="155" spans="1:9" x14ac:dyDescent="0.3">
      <c r="D155">
        <v>2019</v>
      </c>
      <c r="E155" s="9">
        <f>Rasio!F34</f>
        <v>0.31635785333844341</v>
      </c>
      <c r="F155" s="9">
        <f>Rasio!AL34</f>
        <v>1.6985268847685249</v>
      </c>
      <c r="G155" s="9">
        <f>Rasio!N34</f>
        <v>0.35843341252030536</v>
      </c>
      <c r="H155" s="9">
        <f>Rasio!AD34</f>
        <v>3.7250957992745137E-2</v>
      </c>
      <c r="I155" s="9">
        <f>Rasio!V34</f>
        <v>0.10392713595202249</v>
      </c>
    </row>
    <row r="156" spans="1:9" x14ac:dyDescent="0.3">
      <c r="D156">
        <v>2020</v>
      </c>
      <c r="E156" s="9">
        <f>Rasio!G34</f>
        <v>0.52875869729231284</v>
      </c>
      <c r="F156" s="9">
        <f>Rasio!AM34</f>
        <v>1.6161530984290799</v>
      </c>
      <c r="G156" s="9">
        <f>Rasio!O34</f>
        <v>0.45935925692695212</v>
      </c>
      <c r="H156" s="9">
        <f>Rasio!AE34</f>
        <v>5.3821723254319422E-2</v>
      </c>
      <c r="I156" s="9">
        <f>Rasio!W34</f>
        <v>0.11716695036120328</v>
      </c>
    </row>
    <row r="157" spans="1:9" ht="16.8" x14ac:dyDescent="0.4">
      <c r="A157">
        <v>32</v>
      </c>
      <c r="B157" s="1" t="s">
        <v>76</v>
      </c>
      <c r="C157" t="s">
        <v>46</v>
      </c>
      <c r="D157">
        <v>2016</v>
      </c>
      <c r="E157" s="9">
        <f>Rasio!C35</f>
        <v>0.39555385205059412</v>
      </c>
      <c r="F157" s="9">
        <f>Rasio!AI35</f>
        <v>1.1605882335733113</v>
      </c>
      <c r="G157" s="9">
        <f>Rasio!K35</f>
        <v>0.72738169559245847</v>
      </c>
      <c r="H157" s="9">
        <f>Rasio!AA35</f>
        <v>0.10795985233725222</v>
      </c>
      <c r="I157" s="9">
        <f>Rasio!S35</f>
        <v>0.14842255859809342</v>
      </c>
    </row>
    <row r="158" spans="1:9" x14ac:dyDescent="0.3">
      <c r="D158">
        <v>2017</v>
      </c>
      <c r="E158" s="9">
        <f>Rasio!D35</f>
        <v>0.36942117550123593</v>
      </c>
      <c r="F158" s="9">
        <f>Rasio!AJ35</f>
        <v>1.0844147556285475</v>
      </c>
      <c r="G158" s="9">
        <f>Rasio!L35</f>
        <v>0.94178826084903433</v>
      </c>
      <c r="H158" s="9">
        <f>Rasio!AB35</f>
        <v>9.4068663981360073E-2</v>
      </c>
      <c r="I158" s="9">
        <f>Rasio!T35</f>
        <v>9.9883028799441553E-2</v>
      </c>
    </row>
    <row r="159" spans="1:9" x14ac:dyDescent="0.3">
      <c r="D159">
        <v>2018</v>
      </c>
      <c r="E159" s="9">
        <f>Rasio!E35</f>
        <v>0.21776953257204457</v>
      </c>
      <c r="F159" s="9">
        <f>Rasio!AK35</f>
        <v>1.0332717134371781</v>
      </c>
      <c r="G159" s="9">
        <f>Rasio!M35</f>
        <v>0.20393863931972522</v>
      </c>
      <c r="H159" s="9">
        <f>Rasio!AC35</f>
        <v>3.3774411137047669E-2</v>
      </c>
      <c r="I159" s="9">
        <f>Rasio!U35</f>
        <v>0.1656106525458266</v>
      </c>
    </row>
    <row r="160" spans="1:9" x14ac:dyDescent="0.3">
      <c r="D160">
        <v>2019</v>
      </c>
      <c r="E160" s="9">
        <f>Rasio!F35</f>
        <v>0.1736106659829498</v>
      </c>
      <c r="F160" s="9">
        <f>Rasio!AL35</f>
        <v>1.0168661498415852</v>
      </c>
      <c r="G160" s="9">
        <f>Rasio!N35</f>
        <v>0.11241874208526804</v>
      </c>
      <c r="H160" s="9">
        <f>Rasio!AD35</f>
        <v>2.1212941869912225E-2</v>
      </c>
      <c r="I160" s="9">
        <f>Rasio!V35</f>
        <v>0.18869577684673347</v>
      </c>
    </row>
    <row r="161" spans="1:9" x14ac:dyDescent="0.3">
      <c r="D161">
        <v>2020</v>
      </c>
      <c r="E161" s="9">
        <f>Rasio!G35</f>
        <v>0.59011715229798734</v>
      </c>
      <c r="F161" s="9">
        <f>Rasio!AM35</f>
        <v>1.014220703136637</v>
      </c>
      <c r="G161" s="9">
        <f>Rasio!O35</f>
        <v>0.15470174711471019</v>
      </c>
      <c r="H161" s="9">
        <f>Rasio!AE35</f>
        <v>2.8698212020341115E-2</v>
      </c>
      <c r="I161" s="9">
        <f>Rasio!W35</f>
        <v>0.18550670923620277</v>
      </c>
    </row>
    <row r="162" spans="1:9" ht="16.8" x14ac:dyDescent="0.4">
      <c r="A162">
        <v>33</v>
      </c>
      <c r="B162" s="1" t="s">
        <v>77</v>
      </c>
      <c r="C162" t="s">
        <v>47</v>
      </c>
      <c r="D162">
        <v>2016</v>
      </c>
      <c r="E162" s="9">
        <f>Rasio!C36</f>
        <v>0.3546663873468105</v>
      </c>
      <c r="F162" s="9">
        <f>Rasio!AI36</f>
        <v>1.7819132267897331</v>
      </c>
      <c r="G162" s="9">
        <f>Rasio!K36</f>
        <v>0.16761709738458747</v>
      </c>
      <c r="H162" s="9">
        <f>Rasio!AA36</f>
        <v>5.9331947866059262E-2</v>
      </c>
      <c r="I162" s="9">
        <f>Rasio!S36</f>
        <v>0.353973125604995</v>
      </c>
    </row>
    <row r="163" spans="1:9" x14ac:dyDescent="0.3">
      <c r="D163">
        <v>2017</v>
      </c>
      <c r="E163" s="9">
        <f>Rasio!D36</f>
        <v>0.95840098971622978</v>
      </c>
      <c r="F163" s="9">
        <f>Rasio!AJ36</f>
        <v>1.0800311989736413</v>
      </c>
      <c r="G163" s="9">
        <f>Rasio!L36</f>
        <v>0.2896217353519645</v>
      </c>
      <c r="H163" s="9">
        <f>Rasio!AB36</f>
        <v>3.0380560663363285E-2</v>
      </c>
      <c r="I163" s="9">
        <f>Rasio!T36</f>
        <v>0.10489737804534294</v>
      </c>
    </row>
    <row r="164" spans="1:9" x14ac:dyDescent="0.3">
      <c r="D164">
        <v>2018</v>
      </c>
      <c r="E164" s="9">
        <f>Rasio!E36</f>
        <v>0.23949778900821225</v>
      </c>
      <c r="F164" s="9">
        <f>Rasio!AK36</f>
        <v>1.1052128214170718</v>
      </c>
      <c r="G164" s="9">
        <f>Rasio!M36</f>
        <v>0.28557026582259715</v>
      </c>
      <c r="H164" s="9">
        <f>Rasio!AC36</f>
        <v>2.876973606582597E-2</v>
      </c>
      <c r="I164" s="9">
        <f>Rasio!U36</f>
        <v>0.10074485865310079</v>
      </c>
    </row>
    <row r="165" spans="1:9" x14ac:dyDescent="0.3">
      <c r="D165">
        <v>2019</v>
      </c>
      <c r="E165" s="9">
        <f>Rasio!F36</f>
        <v>9.080053992316478E-2</v>
      </c>
      <c r="F165" s="9">
        <f>Rasio!AL36</f>
        <v>1.0106112439946293</v>
      </c>
      <c r="G165" s="9">
        <f>Rasio!N36</f>
        <v>3.9937805673141438E-2</v>
      </c>
      <c r="H165" s="9">
        <f>Rasio!AD36</f>
        <v>3.948651555508614E-3</v>
      </c>
      <c r="I165" s="9">
        <f>Rasio!V36</f>
        <v>9.8870017742715408E-2</v>
      </c>
    </row>
    <row r="166" spans="1:9" x14ac:dyDescent="0.3">
      <c r="D166">
        <v>2020</v>
      </c>
      <c r="E166" s="9">
        <f>Rasio!G36</f>
        <v>7.0486887820665367E-2</v>
      </c>
      <c r="F166" s="9">
        <f>Rasio!AM36</f>
        <v>1.0054719339974814</v>
      </c>
      <c r="G166" s="9">
        <f>Rasio!O36</f>
        <v>2.4971355993924808E-2</v>
      </c>
      <c r="H166" s="9">
        <f>Rasio!AE36</f>
        <v>2.209457819365723E-3</v>
      </c>
      <c r="I166" s="9">
        <f>Rasio!W36</f>
        <v>8.8479689284925264E-2</v>
      </c>
    </row>
    <row r="167" spans="1:9" ht="16.8" x14ac:dyDescent="0.4">
      <c r="A167">
        <v>34</v>
      </c>
      <c r="B167" s="1" t="s">
        <v>78</v>
      </c>
      <c r="C167" t="s">
        <v>48</v>
      </c>
      <c r="D167">
        <v>2016</v>
      </c>
      <c r="E167" s="9">
        <f>Rasio!C37</f>
        <v>0.27055655186716931</v>
      </c>
      <c r="F167" s="9">
        <f>Rasio!AI37</f>
        <v>1.8237061888648223</v>
      </c>
      <c r="G167" s="9">
        <f>Rasio!K37</f>
        <v>0.88305931930336279</v>
      </c>
      <c r="H167" s="9">
        <f>Rasio!AA37</f>
        <v>0.12874907089334861</v>
      </c>
      <c r="I167" s="9">
        <f>Rasio!S37</f>
        <v>0.1457988926439478</v>
      </c>
    </row>
    <row r="168" spans="1:9" x14ac:dyDescent="0.3">
      <c r="D168">
        <v>2017</v>
      </c>
      <c r="E168" s="9">
        <f>Rasio!D37</f>
        <v>0.17456221419398202</v>
      </c>
      <c r="F168" s="9">
        <f>Rasio!AJ37</f>
        <v>1.6893953139553168</v>
      </c>
      <c r="G168" s="9">
        <f>Rasio!L37</f>
        <v>0.65661686640238914</v>
      </c>
      <c r="H168" s="9">
        <f>Rasio!AB37</f>
        <v>0.10002367768561386</v>
      </c>
      <c r="I168" s="9">
        <f>Rasio!T37</f>
        <v>0.15233187388810868</v>
      </c>
    </row>
    <row r="169" spans="1:9" x14ac:dyDescent="0.3">
      <c r="D169">
        <v>2018</v>
      </c>
      <c r="E169" s="9">
        <f>Rasio!E37</f>
        <v>5.8162360228578076E-2</v>
      </c>
      <c r="F169" s="9">
        <f>Rasio!AK37</f>
        <v>1.808363189710684</v>
      </c>
      <c r="G169" s="9">
        <f>Rasio!M37</f>
        <v>0.68185353074445176</v>
      </c>
      <c r="H169" s="9">
        <f>Rasio!AC37</f>
        <v>0.11177501294798015</v>
      </c>
      <c r="I169" s="9">
        <f>Rasio!U37</f>
        <v>0.16392818678513479</v>
      </c>
    </row>
    <row r="170" spans="1:9" x14ac:dyDescent="0.3">
      <c r="D170">
        <v>2019</v>
      </c>
      <c r="E170" s="9">
        <f>Rasio!F37</f>
        <v>0.21986176191719456</v>
      </c>
      <c r="F170" s="9">
        <f>Rasio!AL37</f>
        <v>1.9503563996300382</v>
      </c>
      <c r="G170" s="9">
        <f>Rasio!N37</f>
        <v>0.80138696555696187</v>
      </c>
      <c r="H170" s="9">
        <f>Rasio!AD37</f>
        <v>0.14330600973808671</v>
      </c>
      <c r="I170" s="9">
        <f>Rasio!V37</f>
        <v>0.17882248638582415</v>
      </c>
    </row>
    <row r="171" spans="1:9" x14ac:dyDescent="0.3">
      <c r="D171">
        <v>2020</v>
      </c>
      <c r="E171" s="9">
        <f>Rasio!G37</f>
        <v>0.1466774807655481</v>
      </c>
      <c r="F171" s="9">
        <f>Rasio!AM37</f>
        <v>1.1845057789456506</v>
      </c>
      <c r="G171" s="9">
        <f>Rasio!O37</f>
        <v>0.75716034745146232</v>
      </c>
      <c r="H171" s="9">
        <f>Rasio!AE37</f>
        <v>0.21776129901201566</v>
      </c>
      <c r="I171" s="9">
        <f>Rasio!W37</f>
        <v>0.28760261910833257</v>
      </c>
    </row>
    <row r="172" spans="1:9" ht="16.8" x14ac:dyDescent="0.4">
      <c r="A172">
        <v>35</v>
      </c>
      <c r="B172" s="1" t="s">
        <v>79</v>
      </c>
      <c r="C172" t="s">
        <v>49</v>
      </c>
      <c r="D172">
        <v>2016</v>
      </c>
      <c r="E172" s="9">
        <f>Rasio!C38</f>
        <v>0.18929606231890941</v>
      </c>
      <c r="F172" s="9">
        <f>Rasio!AI38</f>
        <v>1.4361159221108875</v>
      </c>
      <c r="G172" s="9">
        <f>Rasio!K38</f>
        <v>0.10124001403064706</v>
      </c>
      <c r="H172" s="9">
        <f>Rasio!AA38</f>
        <v>3.0992267482952442E-2</v>
      </c>
      <c r="I172" s="9">
        <f>Rasio!S38</f>
        <v>0.30612666127812427</v>
      </c>
    </row>
    <row r="173" spans="1:9" x14ac:dyDescent="0.3">
      <c r="D173">
        <v>2017</v>
      </c>
      <c r="E173" s="9">
        <f>Rasio!D38</f>
        <v>0.24161033618563599</v>
      </c>
      <c r="F173" s="9">
        <f>Rasio!AJ38</f>
        <v>1.3221158328033429</v>
      </c>
      <c r="G173" s="9">
        <f>Rasio!L38</f>
        <v>0.11606782002398809</v>
      </c>
      <c r="H173" s="9">
        <f>Rasio!AB38</f>
        <v>3.219484625110406E-2</v>
      </c>
      <c r="I173" s="9">
        <f>Rasio!T38</f>
        <v>0.27737960654770849</v>
      </c>
    </row>
    <row r="174" spans="1:9" x14ac:dyDescent="0.3">
      <c r="D174">
        <v>2018</v>
      </c>
      <c r="E174" s="9">
        <f>Rasio!E38</f>
        <v>0.18709942018962453</v>
      </c>
      <c r="F174" s="9">
        <f>Rasio!AK38</f>
        <v>1.3148650008677092</v>
      </c>
      <c r="G174" s="9">
        <f>Rasio!M38</f>
        <v>0.13819248014296967</v>
      </c>
      <c r="H174" s="9">
        <f>Rasio!AC38</f>
        <v>3.7676322622255926E-2</v>
      </c>
      <c r="I174" s="9">
        <f>Rasio!U38</f>
        <v>0.27263656157901761</v>
      </c>
    </row>
    <row r="175" spans="1:9" x14ac:dyDescent="0.3">
      <c r="D175">
        <v>2019</v>
      </c>
      <c r="E175" s="9">
        <f>Rasio!F38</f>
        <v>0.29132823455293089</v>
      </c>
      <c r="F175" s="9">
        <f>Rasio!AL38</f>
        <v>1.3353325969176648</v>
      </c>
      <c r="G175" s="9">
        <f>Rasio!N38</f>
        <v>0.17143514950279651</v>
      </c>
      <c r="H175" s="9">
        <f>Rasio!AD38</f>
        <v>5.0598800607062441E-2</v>
      </c>
      <c r="I175" s="9">
        <f>Rasio!V38</f>
        <v>0.29514834474616919</v>
      </c>
    </row>
    <row r="176" spans="1:9" x14ac:dyDescent="0.3">
      <c r="D176">
        <v>2020</v>
      </c>
      <c r="E176" s="9">
        <f>Rasio!G38</f>
        <v>0.45585766595671012</v>
      </c>
      <c r="F176" s="9">
        <f>Rasio!AM38</f>
        <v>1.3094707016940834</v>
      </c>
      <c r="G176" s="9">
        <f>Rasio!O38</f>
        <v>0.2228393948968764</v>
      </c>
      <c r="H176" s="9">
        <f>Rasio!AE38</f>
        <v>7.0061498534486899E-2</v>
      </c>
      <c r="I176" s="9">
        <f>Rasio!W38</f>
        <v>0.31440355762458122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4B4B-6E07-4A05-94F2-6F84B3277AEC}">
  <dimension ref="A1:I176"/>
  <sheetViews>
    <sheetView tabSelected="1" zoomScale="115" zoomScaleNormal="115" workbookViewId="0">
      <selection activeCell="E1" sqref="E1"/>
    </sheetView>
  </sheetViews>
  <sheetFormatPr defaultRowHeight="14.4" x14ac:dyDescent="0.3"/>
  <cols>
    <col min="5" max="9" width="9.5546875" bestFit="1" customWidth="1"/>
  </cols>
  <sheetData>
    <row r="1" spans="1:9" x14ac:dyDescent="0.3">
      <c r="A1" t="s">
        <v>20</v>
      </c>
      <c r="B1" t="s">
        <v>11</v>
      </c>
      <c r="C1" t="s">
        <v>80</v>
      </c>
      <c r="D1" t="s">
        <v>0</v>
      </c>
      <c r="E1" t="s">
        <v>15</v>
      </c>
      <c r="F1" t="s">
        <v>82</v>
      </c>
      <c r="G1" t="s">
        <v>14</v>
      </c>
      <c r="H1" t="s">
        <v>81</v>
      </c>
      <c r="I1" t="s">
        <v>13</v>
      </c>
    </row>
    <row r="2" spans="1:9" x14ac:dyDescent="0.3">
      <c r="A2">
        <v>1</v>
      </c>
      <c r="B2" t="s">
        <v>6</v>
      </c>
      <c r="C2" t="s">
        <v>1</v>
      </c>
      <c r="D2">
        <v>2016</v>
      </c>
      <c r="E2" s="9">
        <v>0.57903210830063612</v>
      </c>
      <c r="F2" s="9">
        <v>1.2112037536820734</v>
      </c>
      <c r="G2" s="9">
        <v>0.52173029414624461</v>
      </c>
      <c r="H2" s="9">
        <v>0.29469360446422416</v>
      </c>
      <c r="I2" s="9">
        <v>0.56483897479340062</v>
      </c>
    </row>
    <row r="3" spans="1:9" x14ac:dyDescent="0.3">
      <c r="D3">
        <v>2017</v>
      </c>
      <c r="E3" s="9">
        <v>0.23595382368185458</v>
      </c>
      <c r="F3" s="9">
        <v>1.2572124173376256</v>
      </c>
      <c r="G3" s="9">
        <v>0.60981154587308994</v>
      </c>
      <c r="H3" s="9">
        <v>3.3986406165191677E-2</v>
      </c>
      <c r="I3" s="9">
        <v>0.58423111830262198</v>
      </c>
    </row>
    <row r="4" spans="1:9" x14ac:dyDescent="0.3">
      <c r="D4">
        <v>2018</v>
      </c>
      <c r="E4" s="9">
        <v>0.19015319789278556</v>
      </c>
      <c r="F4" s="9">
        <v>1.2832178112606565</v>
      </c>
      <c r="G4" s="9">
        <v>0.46776474981855592</v>
      </c>
      <c r="H4" s="9">
        <v>0.21858554176953715</v>
      </c>
      <c r="I4" s="9">
        <v>0.46729802075578725</v>
      </c>
    </row>
    <row r="5" spans="1:9" x14ac:dyDescent="0.3">
      <c r="D5">
        <v>2019</v>
      </c>
      <c r="E5" s="9">
        <v>0.12478008555404431</v>
      </c>
      <c r="F5" s="9">
        <v>1.305892176226398</v>
      </c>
      <c r="G5" s="9">
        <v>0.46785539820101868</v>
      </c>
      <c r="H5" s="9">
        <v>0.24501328071531653</v>
      </c>
      <c r="I5" s="9">
        <v>0.52369446127464403</v>
      </c>
    </row>
    <row r="6" spans="1:9" x14ac:dyDescent="0.3">
      <c r="D6">
        <v>2020</v>
      </c>
      <c r="E6" s="9">
        <v>0.10551615792716321</v>
      </c>
      <c r="F6" s="9">
        <v>1.386812155314106</v>
      </c>
      <c r="G6" s="9">
        <v>0.50484246472429672</v>
      </c>
      <c r="H6" s="9">
        <v>0.24003349156468018</v>
      </c>
      <c r="I6" s="9">
        <v>0.47546216560004839</v>
      </c>
    </row>
    <row r="7" spans="1:9" x14ac:dyDescent="0.3">
      <c r="A7">
        <v>2</v>
      </c>
      <c r="B7" t="s">
        <v>51</v>
      </c>
      <c r="C7" t="s">
        <v>18</v>
      </c>
      <c r="D7">
        <v>2016</v>
      </c>
      <c r="E7" s="9">
        <v>0.57192386692454156</v>
      </c>
      <c r="F7" s="9">
        <v>1.3953253725924815</v>
      </c>
      <c r="G7" s="9">
        <v>0.15462392360495342</v>
      </c>
      <c r="H7" s="9">
        <v>2.1706008041130966E-2</v>
      </c>
      <c r="I7" s="9">
        <v>0.14037936391128811</v>
      </c>
    </row>
    <row r="8" spans="1:9" x14ac:dyDescent="0.3">
      <c r="D8">
        <v>2017</v>
      </c>
      <c r="E8" s="9">
        <v>0.22205852747624827</v>
      </c>
      <c r="F8" s="9">
        <v>1.2596926558017971</v>
      </c>
      <c r="G8" s="9">
        <v>0.1804344853257106</v>
      </c>
      <c r="H8" s="9">
        <v>2.0125841613078711E-2</v>
      </c>
      <c r="I8" s="9">
        <v>0.11154099271405146</v>
      </c>
    </row>
    <row r="9" spans="1:9" x14ac:dyDescent="0.3">
      <c r="D9">
        <v>2018</v>
      </c>
      <c r="E9" s="9">
        <v>9.7924948725796324E-2</v>
      </c>
      <c r="F9" s="9">
        <v>1.2431930417835155</v>
      </c>
      <c r="G9" s="9">
        <v>0.19526326025036353</v>
      </c>
      <c r="H9" s="9">
        <v>2.1090387840763634E-2</v>
      </c>
      <c r="I9" s="9">
        <v>0.10801001588174788</v>
      </c>
    </row>
    <row r="10" spans="1:9" x14ac:dyDescent="0.3">
      <c r="D10">
        <v>2019</v>
      </c>
      <c r="E10" s="9">
        <v>7.8952252247906585E-2</v>
      </c>
      <c r="F10" s="9">
        <v>1.2314830408634694</v>
      </c>
      <c r="G10" s="9">
        <v>0.19343846813202498</v>
      </c>
      <c r="H10" s="9">
        <v>2.1959302545181088E-2</v>
      </c>
      <c r="I10" s="9">
        <v>0.11352086664682175</v>
      </c>
    </row>
    <row r="11" spans="1:9" x14ac:dyDescent="0.3">
      <c r="D11">
        <v>2020</v>
      </c>
      <c r="E11" s="10">
        <v>1.2153310065176096E-2</v>
      </c>
      <c r="F11" s="9">
        <v>1.0332717134371781</v>
      </c>
      <c r="G11" s="9">
        <v>0.21413860472317314</v>
      </c>
      <c r="H11" s="9">
        <v>2.1412312927287177E-2</v>
      </c>
      <c r="I11" s="9">
        <v>5.3634320863816677E-2</v>
      </c>
    </row>
    <row r="12" spans="1:9" x14ac:dyDescent="0.3">
      <c r="A12">
        <v>3</v>
      </c>
      <c r="B12" t="s">
        <v>52</v>
      </c>
      <c r="C12" t="s">
        <v>19</v>
      </c>
      <c r="D12">
        <v>2016</v>
      </c>
      <c r="E12" s="9">
        <v>0.37401453718927313</v>
      </c>
      <c r="F12" s="9">
        <v>1.5114783076766218</v>
      </c>
      <c r="G12" s="9">
        <v>0.25658588194614224</v>
      </c>
      <c r="H12" s="9">
        <v>5.0627969081356992E-2</v>
      </c>
      <c r="I12" s="9">
        <v>0.1973139312940993</v>
      </c>
    </row>
    <row r="13" spans="1:9" x14ac:dyDescent="0.3">
      <c r="D13">
        <v>2017</v>
      </c>
      <c r="E13" s="9">
        <v>5.1138478214125968E-2</v>
      </c>
      <c r="F13" s="9">
        <v>1.4409804008896403</v>
      </c>
      <c r="G13" s="9">
        <v>0.24490446900763752</v>
      </c>
      <c r="H13" s="9">
        <v>5.0015212599705539E-2</v>
      </c>
      <c r="I13" s="9">
        <v>0.20422335616156428</v>
      </c>
    </row>
    <row r="14" spans="1:9" x14ac:dyDescent="0.3">
      <c r="D14">
        <v>2018</v>
      </c>
      <c r="E14" s="9">
        <v>7.089250735466783E-2</v>
      </c>
      <c r="F14" s="9">
        <v>1.4327281433728081</v>
      </c>
      <c r="G14" s="9">
        <v>0.26504013373580176</v>
      </c>
      <c r="H14" s="9">
        <v>5.3118736241231257E-2</v>
      </c>
      <c r="I14" s="9">
        <v>0.20041770841461037</v>
      </c>
    </row>
    <row r="15" spans="1:9" x14ac:dyDescent="0.3">
      <c r="D15">
        <v>2019</v>
      </c>
      <c r="E15" s="9">
        <v>8.5641750459753946E-2</v>
      </c>
      <c r="F15" s="9">
        <v>1.4180594528836565</v>
      </c>
      <c r="G15" s="9">
        <v>0.27153814453218317</v>
      </c>
      <c r="H15" s="9">
        <v>5.6788866353044899E-2</v>
      </c>
      <c r="I15" s="9">
        <v>0.20913771231251155</v>
      </c>
    </row>
    <row r="16" spans="1:9" x14ac:dyDescent="0.3">
      <c r="D16">
        <v>2020</v>
      </c>
      <c r="E16" s="10">
        <v>8.4991992894281748E-3</v>
      </c>
      <c r="F16" s="9">
        <v>1.0168661498415852</v>
      </c>
      <c r="G16" s="9">
        <v>0.26967266582789451</v>
      </c>
      <c r="H16" s="9">
        <v>6.3446886499387463E-3</v>
      </c>
      <c r="I16" s="9">
        <v>5.0992185652818281E-2</v>
      </c>
    </row>
    <row r="17" spans="1:9" x14ac:dyDescent="0.3">
      <c r="A17">
        <v>4</v>
      </c>
      <c r="B17" t="s">
        <v>8</v>
      </c>
      <c r="C17" t="s">
        <v>3</v>
      </c>
      <c r="D17">
        <v>2016</v>
      </c>
      <c r="E17" s="10">
        <v>1.9772671081654369E-2</v>
      </c>
      <c r="F17" s="9">
        <v>1.0441588279711471</v>
      </c>
      <c r="G17" s="9">
        <v>0.2744798475567507</v>
      </c>
      <c r="H17" s="9">
        <v>5.0115434444378291E-2</v>
      </c>
      <c r="I17" s="9">
        <v>0.1825832930558465</v>
      </c>
    </row>
    <row r="18" spans="1:9" x14ac:dyDescent="0.3">
      <c r="D18">
        <v>2017</v>
      </c>
      <c r="E18" s="9">
        <v>0.19879038892812276</v>
      </c>
      <c r="F18" s="9">
        <v>1.0707950614623698</v>
      </c>
      <c r="G18" s="9">
        <v>0.30039760989875319</v>
      </c>
      <c r="H18" s="9">
        <v>5.8640869784199134E-2</v>
      </c>
      <c r="I18" s="9">
        <v>0.19521084007280753</v>
      </c>
    </row>
    <row r="19" spans="1:9" x14ac:dyDescent="0.3">
      <c r="D19">
        <v>2018</v>
      </c>
      <c r="E19" s="9">
        <v>0.21706547981997218</v>
      </c>
      <c r="F19" s="9">
        <v>1.0682790211241313</v>
      </c>
      <c r="G19" s="9">
        <v>0.32795805167254982</v>
      </c>
      <c r="H19" s="9">
        <v>6.9086618236726613E-2</v>
      </c>
      <c r="I19" s="9">
        <v>0.21065687481796069</v>
      </c>
    </row>
    <row r="20" spans="1:9" x14ac:dyDescent="0.3">
      <c r="D20">
        <v>2019</v>
      </c>
      <c r="E20" s="9">
        <v>5.7683783392571325E-2</v>
      </c>
      <c r="F20" s="9">
        <v>1.0666046497053356</v>
      </c>
      <c r="G20" s="9">
        <v>0.31789233599753003</v>
      </c>
      <c r="H20" s="9">
        <v>7.1454883156659044E-2</v>
      </c>
      <c r="I20" s="9">
        <v>0.22477699228714418</v>
      </c>
    </row>
    <row r="21" spans="1:9" x14ac:dyDescent="0.3">
      <c r="D21">
        <v>2020</v>
      </c>
      <c r="E21" s="9">
        <v>2.7189806938243508E-2</v>
      </c>
      <c r="F21" s="9">
        <v>1.0653341879780447</v>
      </c>
      <c r="G21" s="9">
        <v>0.34000619947341931</v>
      </c>
      <c r="H21" s="9">
        <v>7.2132054274449228E-2</v>
      </c>
      <c r="I21" s="9">
        <v>0.2121492325321212</v>
      </c>
    </row>
    <row r="22" spans="1:9" x14ac:dyDescent="0.3">
      <c r="A22">
        <v>5</v>
      </c>
      <c r="B22" t="s">
        <v>10</v>
      </c>
      <c r="C22" t="s">
        <v>5</v>
      </c>
      <c r="D22">
        <v>2016</v>
      </c>
      <c r="E22" s="9">
        <v>0.49813746714115315</v>
      </c>
      <c r="F22" s="9">
        <v>1.3241935480857163</v>
      </c>
      <c r="G22" s="9">
        <v>0.39369594930019802</v>
      </c>
      <c r="H22" s="9">
        <v>0.25373241474595148</v>
      </c>
      <c r="I22" s="9">
        <v>0.64448825342746252</v>
      </c>
    </row>
    <row r="23" spans="1:9" x14ac:dyDescent="0.3">
      <c r="D23">
        <v>2017</v>
      </c>
      <c r="E23" s="10">
        <v>7.9891914114107333E-3</v>
      </c>
      <c r="F23" s="9">
        <v>1.014220703136637</v>
      </c>
      <c r="G23" s="9">
        <v>0.37219935322730591</v>
      </c>
      <c r="H23" s="9">
        <v>5.9147703271616447E-3</v>
      </c>
      <c r="I23" s="9">
        <v>3.4738175120585156E-2</v>
      </c>
    </row>
    <row r="24" spans="1:9" x14ac:dyDescent="0.3">
      <c r="D24">
        <v>2018</v>
      </c>
      <c r="E24" s="9">
        <v>3.520193221721063E-2</v>
      </c>
      <c r="F24" s="9">
        <v>1.2916803605985239</v>
      </c>
      <c r="G24" s="9">
        <v>0.36766199664981614</v>
      </c>
      <c r="H24" s="9">
        <v>0.24768424399245587</v>
      </c>
      <c r="I24" s="9">
        <v>0.67367377169625053</v>
      </c>
    </row>
    <row r="25" spans="1:9" x14ac:dyDescent="0.3">
      <c r="D25">
        <v>2019</v>
      </c>
      <c r="E25" s="9">
        <v>9.2150115404415825E-2</v>
      </c>
      <c r="F25" s="9">
        <v>1.2536342168466486</v>
      </c>
      <c r="G25" s="9">
        <v>0.3553334500954875</v>
      </c>
      <c r="H25" s="9">
        <v>0.2467059855194135</v>
      </c>
      <c r="I25" s="9">
        <v>0.69429429020295474</v>
      </c>
    </row>
    <row r="26" spans="1:9" x14ac:dyDescent="0.3">
      <c r="D26">
        <v>2020</v>
      </c>
      <c r="E26" s="9">
        <v>2.9036718182065848E-2</v>
      </c>
      <c r="F26" s="9">
        <v>1.2254685095998301</v>
      </c>
      <c r="G26" s="9">
        <v>0.38325501493527619</v>
      </c>
      <c r="H26" s="9">
        <v>0.23413873007527253</v>
      </c>
      <c r="I26" s="9">
        <v>0.61092150383162935</v>
      </c>
    </row>
    <row r="27" spans="1:9" x14ac:dyDescent="0.3">
      <c r="A27">
        <v>6</v>
      </c>
      <c r="B27" t="s">
        <v>7</v>
      </c>
      <c r="C27" t="s">
        <v>2</v>
      </c>
      <c r="D27">
        <v>2016</v>
      </c>
      <c r="E27" s="9">
        <v>0.43569832854382257</v>
      </c>
      <c r="F27" s="9">
        <v>1.7714276176750674</v>
      </c>
      <c r="G27" s="9">
        <v>0.28429003038154282</v>
      </c>
      <c r="H27" s="9">
        <v>0.18694433857390108</v>
      </c>
      <c r="I27" s="9">
        <v>0.65758316717264043</v>
      </c>
    </row>
    <row r="28" spans="1:9" x14ac:dyDescent="0.3">
      <c r="D28">
        <v>2017</v>
      </c>
      <c r="E28" s="9">
        <v>0.24281000920720339</v>
      </c>
      <c r="F28" s="9">
        <v>1.6779743373119436</v>
      </c>
      <c r="G28" s="9">
        <v>0.32195676547832458</v>
      </c>
      <c r="H28" s="9">
        <v>0.21818454438957677</v>
      </c>
      <c r="I28" s="9">
        <v>0.67768274434433584</v>
      </c>
    </row>
    <row r="29" spans="1:9" x14ac:dyDescent="0.3">
      <c r="D29">
        <v>2018</v>
      </c>
      <c r="E29" s="10">
        <v>6.8422358179826871E-3</v>
      </c>
      <c r="F29" s="9">
        <v>1.5299583526688949</v>
      </c>
      <c r="G29" s="9">
        <v>0.28520689684324857</v>
      </c>
      <c r="H29" s="9">
        <v>3.948651555508614E-3</v>
      </c>
      <c r="I29" s="9">
        <v>3.258048358912935E-2</v>
      </c>
    </row>
    <row r="30" spans="1:9" x14ac:dyDescent="0.3">
      <c r="D30">
        <v>2019</v>
      </c>
      <c r="E30" s="9">
        <v>0.19008248668918185</v>
      </c>
      <c r="F30" s="9">
        <v>1.4365794588282554</v>
      </c>
      <c r="G30" s="9">
        <v>0.29151235676024956</v>
      </c>
      <c r="H30" s="9">
        <v>0.2017834090897265</v>
      </c>
      <c r="I30" s="9">
        <v>0.69219504563122369</v>
      </c>
    </row>
    <row r="31" spans="1:9" x14ac:dyDescent="0.3">
      <c r="D31">
        <v>2020</v>
      </c>
      <c r="E31" s="9">
        <v>0.17942414277517726</v>
      </c>
      <c r="F31" s="9">
        <v>1.4010759412334144</v>
      </c>
      <c r="G31" s="9">
        <v>0.24925576618649239</v>
      </c>
      <c r="H31" s="9">
        <v>0.15708318405391306</v>
      </c>
      <c r="I31" s="9">
        <v>0.63020882709041881</v>
      </c>
    </row>
    <row r="32" spans="1:9" x14ac:dyDescent="0.3">
      <c r="A32">
        <v>7</v>
      </c>
      <c r="B32" t="s">
        <v>9</v>
      </c>
      <c r="C32" t="s">
        <v>4</v>
      </c>
      <c r="D32">
        <v>2016</v>
      </c>
      <c r="E32" s="9">
        <v>0.39147689217286186</v>
      </c>
      <c r="F32" s="9">
        <v>1.3460349475496942</v>
      </c>
      <c r="G32" s="9">
        <v>0.14119318457870605</v>
      </c>
      <c r="H32" s="9">
        <v>4.8057801057338978E-2</v>
      </c>
      <c r="I32" s="9">
        <v>0.34036912759446869</v>
      </c>
    </row>
    <row r="33" spans="1:9" x14ac:dyDescent="0.3">
      <c r="D33">
        <v>2017</v>
      </c>
      <c r="E33" s="9">
        <v>0.23685085169941125</v>
      </c>
      <c r="F33" s="9">
        <v>1.2994020069750156</v>
      </c>
      <c r="G33" s="9">
        <v>0.15216059071264709</v>
      </c>
      <c r="H33" s="9">
        <v>5.441117058860457E-2</v>
      </c>
      <c r="I33" s="9">
        <v>0.35759042688891252</v>
      </c>
    </row>
    <row r="34" spans="1:9" x14ac:dyDescent="0.3">
      <c r="D34">
        <v>2018</v>
      </c>
      <c r="E34" s="9">
        <v>3.0753363971376419E-2</v>
      </c>
      <c r="F34" s="9">
        <v>1.3524230670821527</v>
      </c>
      <c r="G34" s="9">
        <v>0.1369905119384206</v>
      </c>
      <c r="H34" s="9">
        <v>6.1934532102331859E-2</v>
      </c>
      <c r="I34" s="9">
        <v>0.45210818782962436</v>
      </c>
    </row>
    <row r="35" spans="1:9" x14ac:dyDescent="0.3">
      <c r="D35">
        <v>2019</v>
      </c>
      <c r="E35" s="9">
        <v>0.27927297137497054</v>
      </c>
      <c r="F35" s="9">
        <v>1.3485774776550696</v>
      </c>
      <c r="G35" s="9">
        <v>9.7532244685243269E-2</v>
      </c>
      <c r="H35" s="9">
        <v>4.4349703060017454E-2</v>
      </c>
      <c r="I35" s="9">
        <v>0.45471836727579806</v>
      </c>
    </row>
    <row r="36" spans="1:9" x14ac:dyDescent="0.3">
      <c r="D36">
        <v>2020</v>
      </c>
      <c r="E36" s="9">
        <v>3.6566705511484922E-2</v>
      </c>
      <c r="F36" s="9">
        <v>1.2996585845486661</v>
      </c>
      <c r="G36" s="9">
        <v>0.10252691694848691</v>
      </c>
      <c r="H36" s="9">
        <v>4.1922234235980786E-2</v>
      </c>
      <c r="I36" s="9">
        <v>0.40889003086910319</v>
      </c>
    </row>
    <row r="37" spans="1:9" x14ac:dyDescent="0.3">
      <c r="A37">
        <v>8</v>
      </c>
      <c r="B37" t="s">
        <v>53</v>
      </c>
      <c r="C37" t="s">
        <v>21</v>
      </c>
      <c r="D37">
        <v>2016</v>
      </c>
      <c r="E37" s="9">
        <v>0.3666138304825507</v>
      </c>
      <c r="F37" s="9">
        <v>1.7217093282833007</v>
      </c>
      <c r="G37" s="9">
        <v>9.6612384157157921E-2</v>
      </c>
      <c r="H37" s="9">
        <v>3.4610475176849953E-2</v>
      </c>
      <c r="I37" s="9">
        <v>0.35824056593562181</v>
      </c>
    </row>
    <row r="38" spans="1:9" x14ac:dyDescent="0.3">
      <c r="D38">
        <v>2017</v>
      </c>
      <c r="E38" s="9">
        <v>0.23135291653618881</v>
      </c>
      <c r="F38" s="9">
        <v>1.696351090583742</v>
      </c>
      <c r="G38" s="9">
        <v>0.12332307659222037</v>
      </c>
      <c r="H38" s="9">
        <v>4.1988196766269859E-2</v>
      </c>
      <c r="I38" s="9">
        <v>0.34047315333453665</v>
      </c>
    </row>
    <row r="39" spans="1:9" x14ac:dyDescent="0.3">
      <c r="D39">
        <v>2018</v>
      </c>
      <c r="E39" s="9">
        <v>0.4332518876829472</v>
      </c>
      <c r="F39" s="9">
        <v>1.6814747997409401</v>
      </c>
      <c r="G39" s="9">
        <v>0.18650860438005845</v>
      </c>
      <c r="H39" s="9">
        <v>5.9632413314936558E-2</v>
      </c>
      <c r="I39" s="9">
        <v>0.31973009241665029</v>
      </c>
    </row>
    <row r="40" spans="1:9" x14ac:dyDescent="0.3">
      <c r="D40">
        <v>2019</v>
      </c>
      <c r="E40" s="9">
        <v>4.1236248669226053E-2</v>
      </c>
      <c r="F40" s="9">
        <v>1.6592478116877212</v>
      </c>
      <c r="G40" s="9">
        <v>0.13438847576810889</v>
      </c>
      <c r="H40" s="9">
        <v>5.6364475150469613E-2</v>
      </c>
      <c r="I40" s="9">
        <v>0.41941449836612554</v>
      </c>
    </row>
    <row r="41" spans="1:9" x14ac:dyDescent="0.3">
      <c r="D41">
        <v>2020</v>
      </c>
      <c r="E41" s="9">
        <v>0.2355103743854299</v>
      </c>
      <c r="F41" s="9">
        <v>1.6426244789088609</v>
      </c>
      <c r="G41" s="9">
        <v>0.12398996685269294</v>
      </c>
      <c r="H41" s="9">
        <v>4.2611896687036091E-2</v>
      </c>
      <c r="I41" s="9">
        <v>0.34367213548545766</v>
      </c>
    </row>
    <row r="42" spans="1:9" x14ac:dyDescent="0.3">
      <c r="A42">
        <v>9</v>
      </c>
      <c r="B42" t="s">
        <v>54</v>
      </c>
      <c r="C42" t="s">
        <v>22</v>
      </c>
      <c r="D42">
        <v>2016</v>
      </c>
      <c r="E42" s="9">
        <v>0.11202199172317728</v>
      </c>
      <c r="F42" s="9">
        <v>1.6041980014614239</v>
      </c>
      <c r="G42" s="9">
        <v>0.1825920866681536</v>
      </c>
      <c r="H42" s="9">
        <v>7.4574355965365685E-2</v>
      </c>
      <c r="I42" s="9">
        <v>0.4084205253697471</v>
      </c>
    </row>
    <row r="43" spans="1:9" x14ac:dyDescent="0.3">
      <c r="D43">
        <v>2017</v>
      </c>
      <c r="E43" s="9">
        <v>5.0833969139489524E-2</v>
      </c>
      <c r="F43" s="9">
        <v>1.5625683496697416</v>
      </c>
      <c r="G43" s="9">
        <v>0.17627262034646457</v>
      </c>
      <c r="H43" s="9">
        <v>6.8476252837606208E-2</v>
      </c>
      <c r="I43" s="9">
        <v>0.38846788969844465</v>
      </c>
    </row>
    <row r="44" spans="1:9" x14ac:dyDescent="0.3">
      <c r="D44">
        <v>2018</v>
      </c>
      <c r="E44" s="9">
        <v>0.35561875886264976</v>
      </c>
      <c r="F44" s="9">
        <v>1.5855409825625215</v>
      </c>
      <c r="G44" s="9">
        <v>0.24594015892117552</v>
      </c>
      <c r="H44" s="9">
        <v>9.4583173415591443E-2</v>
      </c>
      <c r="I44" s="9">
        <v>0.38457799584453228</v>
      </c>
    </row>
    <row r="45" spans="1:9" x14ac:dyDescent="0.3">
      <c r="D45">
        <v>2019</v>
      </c>
      <c r="E45" s="9">
        <v>8.3738985197158888E-2</v>
      </c>
      <c r="F45" s="9">
        <v>1.5217197735392369</v>
      </c>
      <c r="G45" s="9">
        <v>0.19031279185976355</v>
      </c>
      <c r="H45" s="9">
        <v>8.2016522899791458E-2</v>
      </c>
      <c r="I45" s="9">
        <v>0.43095643807394329</v>
      </c>
    </row>
    <row r="46" spans="1:9" x14ac:dyDescent="0.3">
      <c r="D46">
        <v>2020</v>
      </c>
      <c r="E46" s="9">
        <v>0.46734144898252006</v>
      </c>
      <c r="F46" s="9">
        <v>1.3414835863982126</v>
      </c>
      <c r="G46" s="9">
        <v>0.30581198523434611</v>
      </c>
      <c r="H46" s="9">
        <v>9.5541467418824078E-2</v>
      </c>
      <c r="I46" s="9">
        <v>0.31241897646885852</v>
      </c>
    </row>
    <row r="47" spans="1:9" x14ac:dyDescent="0.3">
      <c r="A47">
        <v>10</v>
      </c>
      <c r="B47" t="s">
        <v>55</v>
      </c>
      <c r="C47" t="s">
        <v>23</v>
      </c>
      <c r="D47">
        <v>2016</v>
      </c>
      <c r="E47" s="9">
        <v>0.55487418289936818</v>
      </c>
      <c r="F47" s="9">
        <v>1.4637989151787054</v>
      </c>
      <c r="G47" s="9">
        <v>0.16239303893614035</v>
      </c>
      <c r="H47" s="9">
        <v>7.4941475541133062E-2</v>
      </c>
      <c r="I47" s="9">
        <v>0.46148206864090485</v>
      </c>
    </row>
    <row r="48" spans="1:9" x14ac:dyDescent="0.3">
      <c r="D48">
        <v>2017</v>
      </c>
      <c r="E48" s="9">
        <v>0.10509541387992195</v>
      </c>
      <c r="F48" s="9">
        <v>1.2795444696112011</v>
      </c>
      <c r="G48" s="9">
        <v>0.13891212452101517</v>
      </c>
      <c r="H48" s="9">
        <v>4.9914711814723768E-2</v>
      </c>
      <c r="I48" s="9">
        <v>0.35932581109701822</v>
      </c>
    </row>
    <row r="49" spans="1:9" x14ac:dyDescent="0.3">
      <c r="D49">
        <v>2018</v>
      </c>
      <c r="E49" s="9">
        <v>3.4155805120638302E-2</v>
      </c>
      <c r="F49" s="9">
        <v>1.2773474900117781</v>
      </c>
      <c r="G49" s="9">
        <v>8.6569493951763762E-2</v>
      </c>
      <c r="H49" s="9">
        <v>5.1357708263194309E-2</v>
      </c>
      <c r="I49" s="9">
        <v>0.59325411202947154</v>
      </c>
    </row>
    <row r="50" spans="1:9" x14ac:dyDescent="0.3">
      <c r="D50">
        <v>2019</v>
      </c>
      <c r="E50" s="9">
        <v>0.39242377202948714</v>
      </c>
      <c r="F50" s="9">
        <v>1.288787905294464</v>
      </c>
      <c r="G50" s="9">
        <v>0.19437643658314449</v>
      </c>
      <c r="H50" s="9">
        <v>7.3388434591620394E-2</v>
      </c>
      <c r="I50" s="9">
        <v>0.37755828783407347</v>
      </c>
    </row>
    <row r="51" spans="1:9" x14ac:dyDescent="0.3">
      <c r="D51">
        <v>2020</v>
      </c>
      <c r="E51" s="9">
        <v>0.21939930145816161</v>
      </c>
      <c r="F51" s="9">
        <v>1.2837597554980109</v>
      </c>
      <c r="G51" s="9">
        <v>0.15895948717629182</v>
      </c>
      <c r="H51" s="9">
        <v>5.6648425079474152E-2</v>
      </c>
      <c r="I51" s="9">
        <v>0.35637020530048014</v>
      </c>
    </row>
    <row r="52" spans="1:9" x14ac:dyDescent="0.3">
      <c r="A52">
        <v>11</v>
      </c>
      <c r="B52" t="s">
        <v>56</v>
      </c>
      <c r="C52" t="s">
        <v>24</v>
      </c>
      <c r="D52">
        <v>2016</v>
      </c>
      <c r="E52" s="9">
        <v>0.25415430669847133</v>
      </c>
      <c r="F52" s="9">
        <v>1.7012106874355186</v>
      </c>
      <c r="G52" s="9">
        <v>0.3033247320919597</v>
      </c>
      <c r="H52" s="9">
        <v>0.12994443995235191</v>
      </c>
      <c r="I52" s="9">
        <v>0.42840041119019712</v>
      </c>
    </row>
    <row r="53" spans="1:9" x14ac:dyDescent="0.3">
      <c r="D53">
        <v>2017</v>
      </c>
      <c r="E53" s="9">
        <v>0.26410032989481552</v>
      </c>
      <c r="F53" s="9">
        <v>1.585982629690798</v>
      </c>
      <c r="G53" s="9">
        <v>0.20637335418650304</v>
      </c>
      <c r="H53" s="9">
        <v>8.9756178677913953E-2</v>
      </c>
      <c r="I53" s="9">
        <v>0.43492135422095135</v>
      </c>
    </row>
    <row r="54" spans="1:9" x14ac:dyDescent="0.3">
      <c r="D54">
        <v>2018</v>
      </c>
      <c r="E54" s="9">
        <v>0.16073647212327102</v>
      </c>
      <c r="F54" s="9">
        <v>1.48469842288106</v>
      </c>
      <c r="G54" s="9">
        <v>0.21633238748428893</v>
      </c>
      <c r="H54" s="9">
        <v>9.6639815450447211E-2</v>
      </c>
      <c r="I54" s="9">
        <v>0.44671912779340844</v>
      </c>
    </row>
    <row r="55" spans="1:9" x14ac:dyDescent="0.3">
      <c r="D55">
        <v>2019</v>
      </c>
      <c r="E55" s="9">
        <v>0.22411853700972048</v>
      </c>
      <c r="F55" s="9">
        <v>1.456331907683337</v>
      </c>
      <c r="G55" s="9">
        <v>0.24717289226957462</v>
      </c>
      <c r="H55" s="9">
        <v>0.11529627799066486</v>
      </c>
      <c r="I55" s="9">
        <v>0.46646004313822192</v>
      </c>
    </row>
    <row r="56" spans="1:9" x14ac:dyDescent="0.3">
      <c r="D56">
        <v>2020</v>
      </c>
      <c r="E56" s="9">
        <v>0.2480602957502471</v>
      </c>
      <c r="F56" s="9">
        <v>1.3770645011057261</v>
      </c>
      <c r="G56" s="9">
        <v>0.20134250787069108</v>
      </c>
      <c r="H56" s="9">
        <v>7.9452668845813798E-2</v>
      </c>
      <c r="I56" s="9">
        <v>0.39461447900927593</v>
      </c>
    </row>
    <row r="57" spans="1:9" x14ac:dyDescent="0.3">
      <c r="A57">
        <v>12</v>
      </c>
      <c r="B57" t="s">
        <v>57</v>
      </c>
      <c r="C57" t="s">
        <v>25</v>
      </c>
      <c r="D57">
        <v>2016</v>
      </c>
      <c r="E57" s="9">
        <v>0.16885077764777714</v>
      </c>
      <c r="F57" s="9">
        <v>1.5766550561414387</v>
      </c>
      <c r="G57" s="9">
        <v>0.8231576093403149</v>
      </c>
      <c r="H57" s="9">
        <v>0.13893594676605575</v>
      </c>
      <c r="I57" s="9">
        <v>0.16878413707114989</v>
      </c>
    </row>
    <row r="58" spans="1:9" x14ac:dyDescent="0.3">
      <c r="D58">
        <v>2017</v>
      </c>
      <c r="E58" s="9">
        <v>0.12421130370339872</v>
      </c>
      <c r="F58" s="9">
        <v>1.5790874604015228</v>
      </c>
      <c r="G58" s="9">
        <v>0.78465361205052542</v>
      </c>
      <c r="H58" s="9">
        <v>0.15651023339517153</v>
      </c>
      <c r="I58" s="9">
        <v>0.19946410873731316</v>
      </c>
    </row>
    <row r="59" spans="1:9" x14ac:dyDescent="0.3">
      <c r="D59">
        <v>2018</v>
      </c>
      <c r="E59" s="9">
        <v>0.16639676437701784</v>
      </c>
      <c r="F59" s="9">
        <v>1.5740189243377201</v>
      </c>
      <c r="G59" s="9">
        <v>0.84957332357469573</v>
      </c>
      <c r="H59" s="9">
        <v>0.18178104997754416</v>
      </c>
      <c r="I59" s="9">
        <v>0.21396746452993085</v>
      </c>
    </row>
    <row r="60" spans="1:9" x14ac:dyDescent="0.3">
      <c r="D60">
        <v>2019</v>
      </c>
      <c r="E60" s="9">
        <v>0.22517627157891845</v>
      </c>
      <c r="F60" s="9">
        <v>1.5197541647487947</v>
      </c>
      <c r="G60" s="9">
        <v>0.60797187700655808</v>
      </c>
      <c r="H60" s="9">
        <v>0.13408467597881471</v>
      </c>
      <c r="I60" s="9">
        <v>0.22054420779954656</v>
      </c>
    </row>
    <row r="61" spans="1:9" x14ac:dyDescent="0.3">
      <c r="D61">
        <v>2020</v>
      </c>
      <c r="E61" s="9">
        <v>0.10169386354369019</v>
      </c>
      <c r="F61" s="9">
        <v>1.5921636416676759</v>
      </c>
      <c r="G61" s="9">
        <v>0.67828696441324421</v>
      </c>
      <c r="H61" s="9">
        <v>0.15750339862519749</v>
      </c>
      <c r="I61" s="9">
        <v>0.23220761549124957</v>
      </c>
    </row>
    <row r="62" spans="1:9" x14ac:dyDescent="0.3">
      <c r="A62">
        <v>13</v>
      </c>
      <c r="B62" t="s">
        <v>58</v>
      </c>
      <c r="C62" t="s">
        <v>26</v>
      </c>
      <c r="D62">
        <v>2016</v>
      </c>
      <c r="E62" s="9">
        <v>0.15436912617476506</v>
      </c>
      <c r="F62" s="9">
        <v>1.2994529366857892</v>
      </c>
      <c r="G62" s="9">
        <v>0.4848028746189717</v>
      </c>
      <c r="H62" s="9">
        <v>0.14161995669730501</v>
      </c>
      <c r="I62" s="9">
        <v>0.29211864060956833</v>
      </c>
    </row>
    <row r="63" spans="1:9" x14ac:dyDescent="0.3">
      <c r="D63">
        <v>2017</v>
      </c>
      <c r="E63" s="9">
        <v>0.20252934749297125</v>
      </c>
      <c r="F63" s="9">
        <v>1.4479936452636095</v>
      </c>
      <c r="G63" s="9">
        <v>0.55958032386398426</v>
      </c>
      <c r="H63" s="9">
        <v>0.11336755766759497</v>
      </c>
      <c r="I63" s="9">
        <v>0.20259389551936952</v>
      </c>
    </row>
    <row r="64" spans="1:9" x14ac:dyDescent="0.3">
      <c r="D64">
        <v>2018</v>
      </c>
      <c r="E64" s="9">
        <v>0.19580769236096396</v>
      </c>
      <c r="F64" s="9">
        <v>1.3026260960718816</v>
      </c>
      <c r="G64" s="9">
        <v>0.63398582901856881</v>
      </c>
      <c r="H64" s="9">
        <v>0.1074395036796686</v>
      </c>
      <c r="I64" s="9">
        <v>0.16946672742825897</v>
      </c>
    </row>
    <row r="65" spans="1:9" x14ac:dyDescent="0.3">
      <c r="D65">
        <v>2019</v>
      </c>
      <c r="E65" s="9">
        <v>0.13968101371386213</v>
      </c>
      <c r="F65" s="9">
        <v>1.2565049850285004</v>
      </c>
      <c r="G65" s="9">
        <v>0.65012880935752571</v>
      </c>
      <c r="H65" s="9">
        <v>0.10982103932509653</v>
      </c>
      <c r="I65" s="9">
        <v>0.16892197014561552</v>
      </c>
    </row>
    <row r="66" spans="1:9" x14ac:dyDescent="0.3">
      <c r="D66">
        <v>2020</v>
      </c>
      <c r="E66" s="9">
        <v>0.2462419521217942</v>
      </c>
      <c r="F66" s="9">
        <v>1.2458026171289043</v>
      </c>
      <c r="G66" s="9">
        <v>1.0658995352184786</v>
      </c>
      <c r="H66" s="9">
        <v>0.1329471772172951</v>
      </c>
      <c r="I66" s="9">
        <v>0.12472768100986625</v>
      </c>
    </row>
    <row r="67" spans="1:9" x14ac:dyDescent="0.3">
      <c r="A67">
        <v>14</v>
      </c>
      <c r="B67" t="s">
        <v>59</v>
      </c>
      <c r="C67" t="s">
        <v>27</v>
      </c>
      <c r="D67">
        <v>2016</v>
      </c>
      <c r="E67" s="9">
        <v>0.21968063872255489</v>
      </c>
      <c r="F67" s="9">
        <v>1.8074906273964044</v>
      </c>
      <c r="G67" s="9">
        <v>0.11809771191239594</v>
      </c>
      <c r="H67" s="9">
        <v>2.5880145609171939E-2</v>
      </c>
      <c r="I67" s="9">
        <v>0.21914180376644085</v>
      </c>
    </row>
    <row r="68" spans="1:9" x14ac:dyDescent="0.3">
      <c r="D68">
        <v>2017</v>
      </c>
      <c r="E68" s="9">
        <v>0.30242529375184107</v>
      </c>
      <c r="F68" s="9">
        <v>1.530303681207668</v>
      </c>
      <c r="G68" s="9">
        <v>0.11737932580557621</v>
      </c>
      <c r="H68" s="9">
        <v>3.5349513170232071E-2</v>
      </c>
      <c r="I68" s="9">
        <v>0.30115621237068618</v>
      </c>
    </row>
    <row r="69" spans="1:9" x14ac:dyDescent="0.3">
      <c r="D69">
        <v>2018</v>
      </c>
      <c r="E69" s="9">
        <v>0.16677556354132636</v>
      </c>
      <c r="F69" s="9">
        <v>1.1672674378423207</v>
      </c>
      <c r="G69" s="9">
        <v>0.1439094318569259</v>
      </c>
      <c r="H69" s="9">
        <v>2.3665561191527709E-2</v>
      </c>
      <c r="I69" s="9">
        <v>0.16444760351118545</v>
      </c>
    </row>
    <row r="70" spans="1:9" x14ac:dyDescent="0.3">
      <c r="D70">
        <v>2019</v>
      </c>
      <c r="E70" s="9">
        <v>0.43913890952950174</v>
      </c>
      <c r="F70" s="9">
        <v>1.0727349763773999</v>
      </c>
      <c r="G70" s="9">
        <v>8.2168461043304844E-2</v>
      </c>
      <c r="H70" s="9">
        <v>3.6077193181763077E-2</v>
      </c>
      <c r="I70" s="9">
        <v>0.4390637566249353</v>
      </c>
    </row>
    <row r="71" spans="1:9" x14ac:dyDescent="0.3">
      <c r="D71">
        <v>2020</v>
      </c>
      <c r="E71" s="9">
        <v>0.23284883162765693</v>
      </c>
      <c r="F71" s="9">
        <v>1.4477396722970213</v>
      </c>
      <c r="G71" s="9">
        <v>6.1181925651878306E-2</v>
      </c>
      <c r="H71" s="9">
        <v>1.419954566002974E-2</v>
      </c>
      <c r="I71" s="9">
        <v>0.23208726284334938</v>
      </c>
    </row>
    <row r="72" spans="1:9" x14ac:dyDescent="0.3">
      <c r="A72">
        <v>15</v>
      </c>
      <c r="B72" t="s">
        <v>60</v>
      </c>
      <c r="C72" t="s">
        <v>28</v>
      </c>
      <c r="D72">
        <v>2016</v>
      </c>
      <c r="E72" s="9">
        <v>0.32097818617621332</v>
      </c>
      <c r="F72" s="9">
        <v>1.4860553215949348</v>
      </c>
      <c r="G72" s="9">
        <v>0.44361832000945145</v>
      </c>
      <c r="H72" s="9">
        <v>0.14235404312879649</v>
      </c>
      <c r="I72" s="9">
        <v>0.32089306664739092</v>
      </c>
    </row>
    <row r="73" spans="1:9" x14ac:dyDescent="0.3">
      <c r="D73">
        <v>2017</v>
      </c>
      <c r="E73" s="9">
        <v>0.41206057808394292</v>
      </c>
      <c r="F73" s="9">
        <v>1.7294823878763055</v>
      </c>
      <c r="G73" s="9">
        <v>0.23848948712131851</v>
      </c>
      <c r="H73" s="9">
        <v>9.827340251672928E-2</v>
      </c>
      <c r="I73" s="9">
        <v>0.41206597281471802</v>
      </c>
    </row>
    <row r="74" spans="1:9" x14ac:dyDescent="0.3">
      <c r="D74">
        <v>2018</v>
      </c>
      <c r="E74" s="9">
        <v>0.2382236502381089</v>
      </c>
      <c r="F74" s="9">
        <v>1.2251816095429726</v>
      </c>
      <c r="G74" s="9">
        <v>0.28718157394152138</v>
      </c>
      <c r="H74" s="9">
        <v>6.8405502615844549E-2</v>
      </c>
      <c r="I74" s="9">
        <v>0.2381960014947683</v>
      </c>
    </row>
    <row r="75" spans="1:9" x14ac:dyDescent="0.3">
      <c r="D75">
        <v>2019</v>
      </c>
      <c r="E75" s="9">
        <v>0.25147364031226299</v>
      </c>
      <c r="F75" s="9">
        <v>1.3679518875022165</v>
      </c>
      <c r="G75" s="9">
        <v>0.4532180812776056</v>
      </c>
      <c r="H75" s="9">
        <v>0.11350032148836173</v>
      </c>
      <c r="I75" s="9">
        <v>0.25043202417787119</v>
      </c>
    </row>
    <row r="76" spans="1:9" x14ac:dyDescent="0.3">
      <c r="D76">
        <v>2020</v>
      </c>
      <c r="E76" s="9">
        <v>0.13966594758288464</v>
      </c>
      <c r="F76" s="9">
        <v>1.1774855365816488</v>
      </c>
      <c r="G76" s="9">
        <v>0.59749344601622001</v>
      </c>
      <c r="H76" s="9">
        <v>0.24670975199220416</v>
      </c>
      <c r="I76" s="9">
        <v>0.41290787980544108</v>
      </c>
    </row>
    <row r="77" spans="1:9" x14ac:dyDescent="0.3">
      <c r="A77">
        <v>16</v>
      </c>
      <c r="B77" t="s">
        <v>61</v>
      </c>
      <c r="C77" t="s">
        <v>29</v>
      </c>
      <c r="D77">
        <v>2016</v>
      </c>
      <c r="E77" s="9">
        <v>0.2881029447485412</v>
      </c>
      <c r="F77" s="9">
        <v>1.5445013004073889</v>
      </c>
      <c r="G77" s="9">
        <v>7.5624686595438154E-2</v>
      </c>
      <c r="H77" s="9">
        <v>2.161455961148789E-2</v>
      </c>
      <c r="I77" s="9">
        <v>0.28581354296536982</v>
      </c>
    </row>
    <row r="78" spans="1:9" x14ac:dyDescent="0.3">
      <c r="D78">
        <v>2017</v>
      </c>
      <c r="E78" s="10">
        <v>1.0073082809642633</v>
      </c>
      <c r="F78" s="9">
        <v>2.2276987624079947</v>
      </c>
      <c r="G78" s="9">
        <v>0.13106867078082479</v>
      </c>
      <c r="H78" s="9">
        <v>0.35627088139928598</v>
      </c>
      <c r="I78" s="9">
        <v>0.83564998280951808</v>
      </c>
    </row>
    <row r="79" spans="1:9" x14ac:dyDescent="0.3">
      <c r="D79">
        <v>2018</v>
      </c>
      <c r="E79" s="9">
        <v>0.27962890341242386</v>
      </c>
      <c r="F79" s="9">
        <v>1.3120341867859029</v>
      </c>
      <c r="G79" s="9">
        <v>8.2318092709478222E-2</v>
      </c>
      <c r="H79" s="9">
        <v>2.2977828096063233E-2</v>
      </c>
      <c r="I79" s="9">
        <v>0.27913460260987721</v>
      </c>
    </row>
    <row r="80" spans="1:9" x14ac:dyDescent="0.3">
      <c r="D80">
        <v>2019</v>
      </c>
      <c r="E80" s="9">
        <v>0.15680485485918089</v>
      </c>
      <c r="F80" s="9">
        <v>1.1179054994286941</v>
      </c>
      <c r="G80" s="9">
        <v>6.2209346035291969E-2</v>
      </c>
      <c r="H80" s="9">
        <v>9.5853738340786841E-3</v>
      </c>
      <c r="I80" s="9">
        <v>0.15408253654749576</v>
      </c>
    </row>
    <row r="81" spans="1:9" x14ac:dyDescent="0.3">
      <c r="D81">
        <v>2020</v>
      </c>
      <c r="E81" s="9">
        <v>0.23597982936970377</v>
      </c>
      <c r="F81" s="9">
        <v>1.4780355919930839</v>
      </c>
      <c r="G81" s="9">
        <v>8.1781617183075486E-2</v>
      </c>
      <c r="H81" s="9">
        <v>1.8866574666295113E-2</v>
      </c>
      <c r="I81" s="9">
        <v>0.23069456579784417</v>
      </c>
    </row>
    <row r="82" spans="1:9" x14ac:dyDescent="0.3">
      <c r="A82">
        <v>17</v>
      </c>
      <c r="B82" t="s">
        <v>62</v>
      </c>
      <c r="C82" t="s">
        <v>30</v>
      </c>
      <c r="D82">
        <v>2016</v>
      </c>
      <c r="E82" s="9">
        <v>0.50239239239239242</v>
      </c>
      <c r="F82" s="9">
        <v>1.4072918483030281</v>
      </c>
      <c r="G82" s="9">
        <v>0.73968626330029719</v>
      </c>
      <c r="H82" s="9">
        <v>6.9861720907337999E-2</v>
      </c>
      <c r="I82" s="9">
        <v>9.444777383810303E-2</v>
      </c>
    </row>
    <row r="83" spans="1:9" x14ac:dyDescent="0.3">
      <c r="D83">
        <v>2017</v>
      </c>
      <c r="E83" s="9">
        <v>4.254142542091692E-2</v>
      </c>
      <c r="F83" s="9">
        <v>1.3694049343869221</v>
      </c>
      <c r="G83" s="9">
        <v>0.89060779140947166</v>
      </c>
      <c r="H83" s="9">
        <v>6.9358735111989755E-2</v>
      </c>
      <c r="I83" s="9">
        <v>7.7877979264276309E-2</v>
      </c>
    </row>
    <row r="84" spans="1:9" x14ac:dyDescent="0.3">
      <c r="D84">
        <v>2018</v>
      </c>
      <c r="E84" s="9">
        <v>0.22413947365057454</v>
      </c>
      <c r="F84" s="9">
        <v>1.4970576965901143</v>
      </c>
      <c r="G84" s="9">
        <v>0.64797151961229094</v>
      </c>
      <c r="H84" s="9">
        <v>6.1976444234115989E-2</v>
      </c>
      <c r="I84" s="9">
        <v>9.5646864651087043E-2</v>
      </c>
    </row>
    <row r="85" spans="1:9" x14ac:dyDescent="0.3">
      <c r="D85">
        <v>2019</v>
      </c>
      <c r="E85" s="9">
        <v>3.0522561407555066E-2</v>
      </c>
      <c r="F85" s="9">
        <v>1.4722850631862441</v>
      </c>
      <c r="G85" s="9">
        <v>0.87023434402454036</v>
      </c>
      <c r="H85" s="9">
        <v>6.2430512168978436E-2</v>
      </c>
      <c r="I85" s="9">
        <v>7.1739885466089934E-2</v>
      </c>
    </row>
    <row r="86" spans="1:9" x14ac:dyDescent="0.3">
      <c r="D86">
        <v>2020</v>
      </c>
      <c r="E86" s="9">
        <v>0.47838458925324223</v>
      </c>
      <c r="F86" s="9">
        <v>1.4072918483030281</v>
      </c>
      <c r="G86" s="9">
        <v>0.56634541533414617</v>
      </c>
      <c r="H86" s="9">
        <v>3.0375551725783122E-2</v>
      </c>
      <c r="I86" s="9">
        <v>9.9992773161886733E-2</v>
      </c>
    </row>
    <row r="87" spans="1:9" x14ac:dyDescent="0.3">
      <c r="A87">
        <v>18</v>
      </c>
      <c r="B87" t="s">
        <v>63</v>
      </c>
      <c r="C87" t="s">
        <v>33</v>
      </c>
      <c r="D87">
        <v>2016</v>
      </c>
      <c r="E87" s="9">
        <v>0.1231332039902517</v>
      </c>
      <c r="F87" s="9">
        <v>1.2754346844822304</v>
      </c>
      <c r="G87" s="9">
        <v>0.20758431741924893</v>
      </c>
      <c r="H87" s="9">
        <v>1.9959039687348808E-2</v>
      </c>
      <c r="I87" s="9">
        <v>9.6149072991089254E-2</v>
      </c>
    </row>
    <row r="88" spans="1:9" x14ac:dyDescent="0.3">
      <c r="D88">
        <v>2017</v>
      </c>
      <c r="E88" s="9">
        <v>0.35071286355099718</v>
      </c>
      <c r="F88" s="9">
        <v>1.1953890296269005</v>
      </c>
      <c r="G88" s="9">
        <v>0.28215147096562321</v>
      </c>
      <c r="H88" s="9">
        <v>2.4082168547402041E-2</v>
      </c>
      <c r="I88" s="9">
        <v>8.5351915639440931E-2</v>
      </c>
    </row>
    <row r="89" spans="1:9" x14ac:dyDescent="0.3">
      <c r="D89">
        <v>2018</v>
      </c>
      <c r="E89" s="9">
        <v>7.6929778403487553E-2</v>
      </c>
      <c r="F89" s="9">
        <v>1.1844568169156673</v>
      </c>
      <c r="G89" s="9">
        <v>0.29833849326216588</v>
      </c>
      <c r="H89" s="9">
        <v>2.5382435879040113E-2</v>
      </c>
      <c r="I89" s="9">
        <v>8.5079319136787415E-2</v>
      </c>
    </row>
    <row r="90" spans="1:9" x14ac:dyDescent="0.3">
      <c r="D90">
        <v>2019</v>
      </c>
      <c r="E90" s="9">
        <v>0.28580858726568492</v>
      </c>
      <c r="F90" s="9">
        <v>1.159508102420884</v>
      </c>
      <c r="G90" s="9">
        <v>0.27336518517754138</v>
      </c>
      <c r="H90" s="9">
        <v>3.0802967825815035E-2</v>
      </c>
      <c r="I90" s="9">
        <v>0.11268065392383292</v>
      </c>
    </row>
    <row r="91" spans="1:9" x14ac:dyDescent="0.3">
      <c r="D91">
        <v>2020</v>
      </c>
      <c r="E91" s="9">
        <v>0.57082279516313716</v>
      </c>
      <c r="F91" s="9">
        <v>1.1291556203645567</v>
      </c>
      <c r="G91" s="9">
        <v>0.20927812307842925</v>
      </c>
      <c r="H91" s="9">
        <v>4.408197740709497E-2</v>
      </c>
      <c r="I91" s="9">
        <v>0.210638249037501</v>
      </c>
    </row>
    <row r="92" spans="1:9" x14ac:dyDescent="0.3">
      <c r="A92">
        <v>19</v>
      </c>
      <c r="B92" t="s">
        <v>64</v>
      </c>
      <c r="C92" t="s">
        <v>34</v>
      </c>
      <c r="D92">
        <v>2016</v>
      </c>
      <c r="E92" s="10">
        <v>1.0695120693492268</v>
      </c>
      <c r="F92" s="9">
        <v>2.2550416936054738</v>
      </c>
      <c r="G92" s="9">
        <v>0.35186485790569993</v>
      </c>
      <c r="H92" s="9">
        <v>0.3879031512799187</v>
      </c>
      <c r="I92" s="9">
        <v>0.86373651944711227</v>
      </c>
    </row>
    <row r="93" spans="1:9" x14ac:dyDescent="0.3">
      <c r="D93">
        <v>2017</v>
      </c>
      <c r="E93" s="9">
        <v>6.431044431621466E-2</v>
      </c>
      <c r="F93" s="9">
        <v>1.7239712595297823</v>
      </c>
      <c r="G93" s="9">
        <v>0.13357084147072465</v>
      </c>
      <c r="H93" s="9">
        <v>1.3314298610221095E-2</v>
      </c>
      <c r="I93" s="9">
        <v>9.9679679064829815E-2</v>
      </c>
    </row>
    <row r="94" spans="1:9" x14ac:dyDescent="0.3">
      <c r="D94">
        <v>2018</v>
      </c>
      <c r="E94" s="9">
        <v>2.4207758410366233E-2</v>
      </c>
      <c r="F94" s="9">
        <v>1.7081051508034104</v>
      </c>
      <c r="G94" s="9">
        <v>0.17603302424635695</v>
      </c>
      <c r="H94" s="9">
        <v>1.3491994004207496E-2</v>
      </c>
      <c r="I94" s="9">
        <v>7.6644675406618859E-2</v>
      </c>
    </row>
    <row r="95" spans="1:9" x14ac:dyDescent="0.3">
      <c r="D95">
        <v>2019</v>
      </c>
      <c r="E95" s="9">
        <v>0.44187227202948975</v>
      </c>
      <c r="F95" s="9">
        <v>1.5108413914867471</v>
      </c>
      <c r="G95" s="9">
        <v>0.19966309504954585</v>
      </c>
      <c r="H95" s="9">
        <v>5.3795828119197538E-2</v>
      </c>
      <c r="I95" s="9">
        <v>9.6492758712891383E-2</v>
      </c>
    </row>
    <row r="96" spans="1:9" x14ac:dyDescent="0.3">
      <c r="D96">
        <v>2020</v>
      </c>
      <c r="E96" s="9">
        <v>0.13757172603779116</v>
      </c>
      <c r="F96" s="9">
        <v>1.3675835579196605</v>
      </c>
      <c r="G96" s="9">
        <v>0.18154335588607221</v>
      </c>
      <c r="H96" s="9">
        <v>0.26518983492510589</v>
      </c>
      <c r="I96" s="9">
        <v>0.66621357730530273</v>
      </c>
    </row>
    <row r="97" spans="1:9" x14ac:dyDescent="0.3">
      <c r="A97">
        <v>20</v>
      </c>
      <c r="B97" t="s">
        <v>65</v>
      </c>
      <c r="C97" t="s">
        <v>35</v>
      </c>
      <c r="D97">
        <v>2016</v>
      </c>
      <c r="E97" s="10">
        <v>0.84120171673819744</v>
      </c>
      <c r="F97" s="9">
        <v>2.0999400120824721</v>
      </c>
      <c r="G97" s="9">
        <v>0.88589011259965478</v>
      </c>
      <c r="H97" s="9">
        <v>0.11006575101266917</v>
      </c>
      <c r="I97" s="9">
        <v>0.12424311937479462</v>
      </c>
    </row>
    <row r="98" spans="1:9" x14ac:dyDescent="0.3">
      <c r="D98">
        <v>2017</v>
      </c>
      <c r="E98" s="9">
        <v>0.16260522230671484</v>
      </c>
      <c r="F98" s="9">
        <v>1.2216434011896065</v>
      </c>
      <c r="G98" s="9">
        <v>0.72730019727385098</v>
      </c>
      <c r="H98" s="9">
        <v>8.3479263300712078E-2</v>
      </c>
      <c r="I98" s="9">
        <v>0.11477965166738373</v>
      </c>
    </row>
    <row r="99" spans="1:9" x14ac:dyDescent="0.3">
      <c r="D99">
        <v>2018</v>
      </c>
      <c r="E99" s="9">
        <v>0.30738900077949727</v>
      </c>
      <c r="F99" s="9">
        <v>1.1902840811711364</v>
      </c>
      <c r="G99" s="9">
        <v>0.93055070520908434</v>
      </c>
      <c r="H99" s="9">
        <v>9.8770630181506586E-2</v>
      </c>
      <c r="I99" s="9">
        <v>0.10614212597830865</v>
      </c>
    </row>
    <row r="100" spans="1:9" x14ac:dyDescent="0.3">
      <c r="D100">
        <v>2019</v>
      </c>
      <c r="E100" s="9">
        <v>3.5469299738962658E-2</v>
      </c>
      <c r="F100" s="9">
        <v>1.1590984208798498</v>
      </c>
      <c r="G100" s="9">
        <v>0.54959103113957708</v>
      </c>
      <c r="H100" s="9">
        <v>8.4186231854292012E-2</v>
      </c>
      <c r="I100" s="9">
        <v>0.15317977747877698</v>
      </c>
    </row>
    <row r="101" spans="1:9" x14ac:dyDescent="0.3">
      <c r="D101">
        <v>2020</v>
      </c>
      <c r="E101" s="9">
        <v>5.0705537931488923E-2</v>
      </c>
      <c r="F101" s="9">
        <v>1.1080402156115676</v>
      </c>
      <c r="G101" s="9">
        <v>0.36234551118595426</v>
      </c>
      <c r="H101" s="9">
        <v>5.9845295775617452E-2</v>
      </c>
      <c r="I101" s="9">
        <v>0.16516085870567079</v>
      </c>
    </row>
    <row r="102" spans="1:9" x14ac:dyDescent="0.3">
      <c r="A102">
        <v>21</v>
      </c>
      <c r="B102" t="s">
        <v>66</v>
      </c>
      <c r="C102" t="s">
        <v>36</v>
      </c>
      <c r="D102">
        <v>2016</v>
      </c>
      <c r="E102" s="9">
        <v>0.14245969788674928</v>
      </c>
      <c r="F102" s="9">
        <v>1.4179046473771428</v>
      </c>
      <c r="G102" s="9">
        <v>0.15348420867271365</v>
      </c>
      <c r="H102" s="9">
        <v>4.1902078996738729E-2</v>
      </c>
      <c r="I102" s="9">
        <v>0.27300579883165571</v>
      </c>
    </row>
    <row r="103" spans="1:9" x14ac:dyDescent="0.3">
      <c r="D103">
        <v>2017</v>
      </c>
      <c r="E103" s="9">
        <v>0.42444420698614804</v>
      </c>
      <c r="F103" s="9">
        <v>1.3598086845336075</v>
      </c>
      <c r="G103" s="9">
        <v>0.21675863768780745</v>
      </c>
      <c r="H103" s="9">
        <v>5.5376757149834858E-2</v>
      </c>
      <c r="I103" s="9">
        <v>0.25547658787924638</v>
      </c>
    </row>
    <row r="104" spans="1:9" x14ac:dyDescent="0.3">
      <c r="D104">
        <v>2018</v>
      </c>
      <c r="E104" s="9">
        <v>0.22597214928991349</v>
      </c>
      <c r="F104" s="9">
        <v>1.3725172272250725</v>
      </c>
      <c r="G104" s="9">
        <v>0.21675863768780745</v>
      </c>
      <c r="H104" s="9">
        <v>6.9115239550513782E-2</v>
      </c>
      <c r="I104" s="9">
        <v>0.26960670512177015</v>
      </c>
    </row>
    <row r="105" spans="1:9" x14ac:dyDescent="0.3">
      <c r="D105">
        <v>2019</v>
      </c>
      <c r="E105" s="9">
        <v>0.33263663679137428</v>
      </c>
      <c r="F105" s="9">
        <v>1.3259878549843183</v>
      </c>
      <c r="G105" s="9">
        <v>0.31438493751823399</v>
      </c>
      <c r="H105" s="9">
        <v>8.5846448500761161E-2</v>
      </c>
      <c r="I105" s="9">
        <v>0.2730615823341796</v>
      </c>
    </row>
    <row r="106" spans="1:9" x14ac:dyDescent="0.3">
      <c r="D106">
        <v>2020</v>
      </c>
      <c r="E106" s="9">
        <v>0.24605305448754353</v>
      </c>
      <c r="F106" s="9">
        <v>1.2698800543614659</v>
      </c>
      <c r="G106" s="9">
        <v>0.36505841721973398</v>
      </c>
      <c r="H106" s="9">
        <v>9.6099567306115269E-2</v>
      </c>
      <c r="I106" s="9">
        <v>0.26324435425432618</v>
      </c>
    </row>
    <row r="107" spans="1:9" x14ac:dyDescent="0.3">
      <c r="A107">
        <v>22</v>
      </c>
      <c r="B107" t="s">
        <v>67</v>
      </c>
      <c r="C107" t="s">
        <v>37</v>
      </c>
      <c r="D107">
        <v>2016</v>
      </c>
      <c r="E107" s="10">
        <v>0.83314302207927737</v>
      </c>
      <c r="F107" s="9">
        <v>2.0027841951185104</v>
      </c>
      <c r="G107" s="9">
        <v>0.42515559378698886</v>
      </c>
      <c r="H107" s="9">
        <v>0.14227568439987964</v>
      </c>
      <c r="I107" s="9">
        <v>0.33464380212568134</v>
      </c>
    </row>
    <row r="108" spans="1:9" x14ac:dyDescent="0.3">
      <c r="D108">
        <v>2017</v>
      </c>
      <c r="E108" s="9">
        <v>0.41249661513598718</v>
      </c>
      <c r="F108" s="9">
        <v>1.5151783881780694</v>
      </c>
      <c r="G108" s="9">
        <v>0.53692177581972356</v>
      </c>
      <c r="H108" s="9">
        <v>0.19845973945148021</v>
      </c>
      <c r="I108" s="9">
        <v>0.36962505226853548</v>
      </c>
    </row>
    <row r="109" spans="1:9" x14ac:dyDescent="0.3">
      <c r="D109">
        <v>2018</v>
      </c>
      <c r="E109" s="9">
        <v>0.3159820858736383</v>
      </c>
      <c r="F109" s="9">
        <v>1.8425554834410829</v>
      </c>
      <c r="G109" s="9">
        <v>0.40921504345235632</v>
      </c>
      <c r="H109" s="9">
        <v>0.16350566921045681</v>
      </c>
      <c r="I109" s="9">
        <v>0.39955928264766566</v>
      </c>
    </row>
    <row r="110" spans="1:9" x14ac:dyDescent="0.3">
      <c r="D110">
        <v>2019</v>
      </c>
      <c r="E110" s="9">
        <v>0.20764650067172227</v>
      </c>
      <c r="F110" s="9">
        <v>1.6087179259585571</v>
      </c>
      <c r="G110" s="9">
        <v>0.2822691982813692</v>
      </c>
      <c r="H110" s="9">
        <v>0.11530283882405226</v>
      </c>
      <c r="I110" s="9">
        <v>0.4084853732751848</v>
      </c>
    </row>
    <row r="111" spans="1:9" x14ac:dyDescent="0.3">
      <c r="D111">
        <v>2020</v>
      </c>
      <c r="E111" s="10">
        <v>0.873921517514887</v>
      </c>
      <c r="F111" s="9">
        <v>2.1396833633919758</v>
      </c>
      <c r="G111" s="9">
        <v>0.52526186715986301</v>
      </c>
      <c r="H111" s="9">
        <v>0.27187116413538315</v>
      </c>
      <c r="I111" s="9">
        <v>0.80053945549601313</v>
      </c>
    </row>
    <row r="112" spans="1:9" x14ac:dyDescent="0.3">
      <c r="A112">
        <v>23</v>
      </c>
      <c r="B112" t="s">
        <v>68</v>
      </c>
      <c r="C112" t="s">
        <v>38</v>
      </c>
      <c r="D112">
        <v>2016</v>
      </c>
      <c r="E112" s="9">
        <v>0.37899262744544887</v>
      </c>
      <c r="F112" s="9">
        <v>1.4799603782157973</v>
      </c>
      <c r="G112" s="9">
        <v>0.31624223280031621</v>
      </c>
      <c r="H112" s="9">
        <v>0.25823584341977429</v>
      </c>
      <c r="I112" s="9">
        <v>0.10489737804534294</v>
      </c>
    </row>
    <row r="113" spans="1:9" x14ac:dyDescent="0.3">
      <c r="D113">
        <v>2017</v>
      </c>
      <c r="E113" s="9">
        <v>0.19612112267524906</v>
      </c>
      <c r="F113" s="9">
        <v>1.4490095710470627</v>
      </c>
      <c r="G113" s="9">
        <v>0.25265975158046539</v>
      </c>
      <c r="H113" s="9">
        <v>0.20226409995598368</v>
      </c>
      <c r="I113" s="9">
        <v>0.51759166452614258</v>
      </c>
    </row>
    <row r="114" spans="1:9" x14ac:dyDescent="0.3">
      <c r="D114">
        <v>2018</v>
      </c>
      <c r="E114" s="9">
        <v>0.15223946049360837</v>
      </c>
      <c r="F114" s="9">
        <v>1.4015419736539687</v>
      </c>
      <c r="G114" s="9">
        <v>0.228869892623835</v>
      </c>
      <c r="H114" s="9">
        <v>0.16376879645103121</v>
      </c>
      <c r="I114" s="9">
        <v>0.71555412803988871</v>
      </c>
    </row>
    <row r="115" spans="1:9" x14ac:dyDescent="0.3">
      <c r="D115">
        <v>2019</v>
      </c>
      <c r="E115" s="9">
        <v>5.3135247631695678E-2</v>
      </c>
      <c r="F115" s="9">
        <v>1.1342614259439949</v>
      </c>
      <c r="G115" s="9">
        <v>0.22093312073842011</v>
      </c>
      <c r="H115" s="9">
        <v>9.3433696274233591E-2</v>
      </c>
      <c r="I115" s="9">
        <v>0.42290488615718691</v>
      </c>
    </row>
    <row r="116" spans="1:9" x14ac:dyDescent="0.3">
      <c r="D116">
        <v>2020</v>
      </c>
      <c r="E116" s="9">
        <v>0.38404026676541214</v>
      </c>
      <c r="F116" s="9">
        <v>1.1189125837893232</v>
      </c>
      <c r="G116" s="9">
        <v>0.37641465602940272</v>
      </c>
      <c r="H116" s="9">
        <v>0.11876228974192095</v>
      </c>
      <c r="I116" s="9">
        <v>0.31550920730526527</v>
      </c>
    </row>
    <row r="117" spans="1:9" x14ac:dyDescent="0.3">
      <c r="A117">
        <v>24</v>
      </c>
      <c r="B117" t="s">
        <v>69</v>
      </c>
      <c r="C117" t="s">
        <v>39</v>
      </c>
      <c r="D117">
        <v>2016</v>
      </c>
      <c r="E117" s="9">
        <v>0.17665447954617042</v>
      </c>
      <c r="F117" s="9">
        <v>1.840427906685123</v>
      </c>
      <c r="G117" s="9">
        <v>0.17871398698714044</v>
      </c>
      <c r="H117" s="9">
        <v>0.15436179709678921</v>
      </c>
      <c r="I117" s="9">
        <v>0.71249407777221963</v>
      </c>
    </row>
    <row r="118" spans="1:9" x14ac:dyDescent="0.3">
      <c r="D118">
        <v>2017</v>
      </c>
      <c r="E118" s="9">
        <v>0.26579196450759401</v>
      </c>
      <c r="F118" s="9">
        <v>1.5204448212578077</v>
      </c>
      <c r="G118" s="9">
        <v>0.21669607634901603</v>
      </c>
      <c r="H118" s="9">
        <v>0.16837856882257446</v>
      </c>
      <c r="I118" s="9">
        <v>0.77702638487731446</v>
      </c>
    </row>
    <row r="119" spans="1:9" x14ac:dyDescent="0.3">
      <c r="D119">
        <v>2018</v>
      </c>
      <c r="E119" s="9">
        <v>0.28408945733021046</v>
      </c>
      <c r="F119" s="9">
        <v>1.505522433381949</v>
      </c>
      <c r="G119" s="9">
        <v>0.26281671356530928</v>
      </c>
      <c r="H119" s="9">
        <v>0.21392033754726317</v>
      </c>
      <c r="I119" s="9">
        <v>0.25930228759261859</v>
      </c>
    </row>
    <row r="120" spans="1:9" x14ac:dyDescent="0.3">
      <c r="D120">
        <v>2019</v>
      </c>
      <c r="E120" s="9">
        <v>0.43807042029475102</v>
      </c>
      <c r="F120" s="9">
        <v>1.3212237239842861</v>
      </c>
      <c r="G120" s="9">
        <v>0.34321625985547011</v>
      </c>
      <c r="H120" s="9">
        <v>0.25378122785788138</v>
      </c>
      <c r="I120" s="9">
        <v>0.73942076044051575</v>
      </c>
    </row>
    <row r="121" spans="1:9" x14ac:dyDescent="0.3">
      <c r="D121">
        <v>2020</v>
      </c>
      <c r="E121" s="9">
        <v>0.53282481536420012</v>
      </c>
      <c r="F121" s="9">
        <v>1.2600324970591767</v>
      </c>
      <c r="G121" s="9">
        <v>0.48738075234766876</v>
      </c>
      <c r="H121" s="9">
        <v>3.0380560663363285E-2</v>
      </c>
      <c r="I121" s="9">
        <v>0.71712031756825712</v>
      </c>
    </row>
    <row r="122" spans="1:9" x14ac:dyDescent="0.3">
      <c r="A122">
        <v>25</v>
      </c>
      <c r="B122" t="s">
        <v>70</v>
      </c>
      <c r="C122" t="s">
        <v>40</v>
      </c>
      <c r="D122">
        <v>2016</v>
      </c>
      <c r="E122" s="9">
        <v>0.49179118243866443</v>
      </c>
      <c r="F122" s="9">
        <v>1.3317210530369246</v>
      </c>
      <c r="G122" s="9">
        <v>1.7622264473543266E-2</v>
      </c>
      <c r="H122" s="9">
        <v>1.5476726238224723E-2</v>
      </c>
      <c r="I122" s="9">
        <v>0.11899731427784049</v>
      </c>
    </row>
    <row r="123" spans="1:9" x14ac:dyDescent="0.3">
      <c r="D123">
        <v>2017</v>
      </c>
      <c r="E123" s="10">
        <v>0.91998854561902466</v>
      </c>
      <c r="F123" s="9">
        <v>2.1589095229293247</v>
      </c>
      <c r="G123" s="9">
        <v>3.3837786415174584E-2</v>
      </c>
      <c r="H123" s="9">
        <v>2.8276545636152787E-2</v>
      </c>
      <c r="I123" s="9">
        <v>0.81395256277757433</v>
      </c>
    </row>
    <row r="124" spans="1:9" x14ac:dyDescent="0.3">
      <c r="D124">
        <v>2018</v>
      </c>
      <c r="E124" s="9">
        <v>0.13078112076796877</v>
      </c>
      <c r="F124" s="9">
        <v>1.4031588527217005</v>
      </c>
      <c r="G124" s="9">
        <v>3.5352846722392813E-2</v>
      </c>
      <c r="H124" s="9">
        <v>2.8187090701579688E-2</v>
      </c>
      <c r="I124" s="9">
        <v>0.7973075244242136</v>
      </c>
    </row>
    <row r="125" spans="1:9" x14ac:dyDescent="0.3">
      <c r="D125">
        <v>2019</v>
      </c>
      <c r="E125" s="9">
        <v>0.22038373045275514</v>
      </c>
      <c r="F125" s="9">
        <v>1.363771396700429</v>
      </c>
      <c r="G125" s="9">
        <v>4.3781471915785478E-2</v>
      </c>
      <c r="H125" s="9">
        <v>3.2889365141705942E-2</v>
      </c>
      <c r="I125" s="9">
        <v>0.75121652385212812</v>
      </c>
    </row>
    <row r="126" spans="1:9" x14ac:dyDescent="0.3">
      <c r="D126">
        <v>2020</v>
      </c>
      <c r="E126" s="9">
        <v>2.9398324934572749E-2</v>
      </c>
      <c r="F126" s="9">
        <v>1.5647571380316068</v>
      </c>
      <c r="G126" s="9">
        <v>6.0685905983121735E-2</v>
      </c>
      <c r="H126" s="9">
        <v>4.0298819455989766E-2</v>
      </c>
      <c r="I126" s="9">
        <v>0.66405566174125952</v>
      </c>
    </row>
    <row r="127" spans="1:9" x14ac:dyDescent="0.3">
      <c r="A127">
        <v>26</v>
      </c>
      <c r="B127" t="s">
        <v>71</v>
      </c>
      <c r="C127" t="s">
        <v>41</v>
      </c>
      <c r="D127">
        <v>2016</v>
      </c>
      <c r="E127" s="9">
        <v>0.57072266831377394</v>
      </c>
      <c r="F127" s="9">
        <v>1.8666063285410937</v>
      </c>
      <c r="G127" s="9">
        <v>0.40608947914726001</v>
      </c>
      <c r="H127" s="9">
        <v>0.19945619493320088</v>
      </c>
      <c r="I127" s="9">
        <v>0.49116316766451412</v>
      </c>
    </row>
    <row r="128" spans="1:9" x14ac:dyDescent="0.3">
      <c r="D128">
        <v>2017</v>
      </c>
      <c r="E128" s="9">
        <v>0.55197273561410409</v>
      </c>
      <c r="F128" s="9">
        <v>1.7590633289630149</v>
      </c>
      <c r="G128" s="9">
        <v>0.57765960041958386</v>
      </c>
      <c r="H128" s="9">
        <v>0.29391321616522686</v>
      </c>
      <c r="I128" s="9">
        <v>0.50880001985900114</v>
      </c>
    </row>
    <row r="129" spans="1:9" x14ac:dyDescent="0.3">
      <c r="D129">
        <v>2018</v>
      </c>
      <c r="E129" s="9">
        <v>0.41807432432432434</v>
      </c>
      <c r="F129" s="9">
        <v>1.6416733252571074</v>
      </c>
      <c r="G129" s="9">
        <v>0.71457451109739745</v>
      </c>
      <c r="H129" s="9">
        <v>1.2223143052708016E-2</v>
      </c>
      <c r="I129" s="9">
        <v>0.54284493115238885</v>
      </c>
    </row>
    <row r="130" spans="1:9" x14ac:dyDescent="0.3">
      <c r="D130">
        <v>2019</v>
      </c>
      <c r="E130" s="9">
        <v>0.4665574746873139</v>
      </c>
      <c r="F130" s="9">
        <v>1.5229822276374942</v>
      </c>
      <c r="G130" s="9">
        <v>0.99959404875474456</v>
      </c>
      <c r="H130" s="9">
        <v>0.17186567037897449</v>
      </c>
      <c r="I130" s="9">
        <v>0.51657177607918381</v>
      </c>
    </row>
    <row r="131" spans="1:9" x14ac:dyDescent="0.3">
      <c r="D131">
        <v>2020</v>
      </c>
      <c r="E131" s="9">
        <v>0.28482953276341705</v>
      </c>
      <c r="F131" s="9">
        <v>1.2583755396878114</v>
      </c>
      <c r="G131" s="9">
        <v>0.65291140648462265</v>
      </c>
      <c r="H131" s="9">
        <v>0.24437459669865325</v>
      </c>
      <c r="I131" s="9">
        <v>0.37428446535251142</v>
      </c>
    </row>
    <row r="132" spans="1:9" x14ac:dyDescent="0.3">
      <c r="A132">
        <v>27</v>
      </c>
      <c r="B132" t="s">
        <v>72</v>
      </c>
      <c r="C132" t="s">
        <v>42</v>
      </c>
      <c r="D132">
        <v>2016</v>
      </c>
      <c r="E132" s="9">
        <v>0.11967796045811789</v>
      </c>
      <c r="F132" s="9">
        <v>1.7386530225956818</v>
      </c>
      <c r="G132" s="9">
        <v>0.62306300637143086</v>
      </c>
      <c r="H132" s="9">
        <v>5.4567962867239542E-2</v>
      </c>
      <c r="I132" s="9">
        <v>8.7580168151902074E-2</v>
      </c>
    </row>
    <row r="133" spans="1:9" x14ac:dyDescent="0.3">
      <c r="D133">
        <v>2017</v>
      </c>
      <c r="E133" s="9">
        <v>0.23179172102287871</v>
      </c>
      <c r="F133" s="9">
        <v>1.0800311989736413</v>
      </c>
      <c r="G133" s="9">
        <v>0.80605385796675477</v>
      </c>
      <c r="H133" s="9">
        <v>8.1895894069875241E-2</v>
      </c>
      <c r="I133" s="9">
        <v>0.10160101990759653</v>
      </c>
    </row>
    <row r="134" spans="1:9" x14ac:dyDescent="0.3">
      <c r="D134">
        <v>2018</v>
      </c>
      <c r="E134" s="10">
        <v>6.0355390761297843E-3</v>
      </c>
      <c r="F134" s="9">
        <v>1.0106112439946293</v>
      </c>
      <c r="G134" s="9">
        <v>0.8302951492107824</v>
      </c>
      <c r="H134" s="9">
        <v>2.209457819365723E-3</v>
      </c>
      <c r="I134" s="9">
        <v>3.1776972346163064E-2</v>
      </c>
    </row>
    <row r="135" spans="1:9" x14ac:dyDescent="0.3">
      <c r="D135">
        <v>2019</v>
      </c>
      <c r="E135" s="9">
        <v>0.15525439030649654</v>
      </c>
      <c r="F135" s="9">
        <v>1.4560184455448617</v>
      </c>
      <c r="G135" s="9">
        <v>0.68842107425361709</v>
      </c>
      <c r="H135" s="9">
        <v>6.9506920280670625E-2</v>
      </c>
      <c r="I135" s="9">
        <v>0.10096570671667729</v>
      </c>
    </row>
    <row r="136" spans="1:9" x14ac:dyDescent="0.3">
      <c r="D136">
        <v>2020</v>
      </c>
      <c r="E136" s="9">
        <v>0.35485494106366156</v>
      </c>
      <c r="F136" s="9">
        <v>1.34235992365493</v>
      </c>
      <c r="G136" s="9">
        <v>1.0300881433391353</v>
      </c>
      <c r="H136" s="9">
        <v>8.5726527910982536E-2</v>
      </c>
      <c r="I136" s="9">
        <v>8.3222516893642989E-2</v>
      </c>
    </row>
    <row r="137" spans="1:9" x14ac:dyDescent="0.3">
      <c r="A137">
        <v>28</v>
      </c>
      <c r="B137" t="s">
        <v>73</v>
      </c>
      <c r="C137" t="s">
        <v>43</v>
      </c>
      <c r="D137">
        <v>2016</v>
      </c>
      <c r="E137" s="9">
        <v>0.38738458464095776</v>
      </c>
      <c r="F137" s="9">
        <v>1.4409132098865398</v>
      </c>
      <c r="G137" s="9">
        <v>0.77116206271970511</v>
      </c>
      <c r="H137" s="9">
        <v>0.14769223703008927</v>
      </c>
      <c r="I137" s="9">
        <v>0.19151906475950578</v>
      </c>
    </row>
    <row r="138" spans="1:9" x14ac:dyDescent="0.3">
      <c r="D138">
        <v>2017</v>
      </c>
      <c r="E138" s="9">
        <v>7.3280116276595572E-2</v>
      </c>
      <c r="F138" s="9">
        <v>1.3052766860663179</v>
      </c>
      <c r="G138" s="9">
        <v>0.95728625798674105</v>
      </c>
      <c r="H138" s="9">
        <v>0.1132787733098047</v>
      </c>
      <c r="I138" s="9">
        <v>0.11833322829478418</v>
      </c>
    </row>
    <row r="139" spans="1:9" x14ac:dyDescent="0.3">
      <c r="D139">
        <v>2018</v>
      </c>
      <c r="E139" s="9">
        <v>0.33028192148869806</v>
      </c>
      <c r="F139" s="9">
        <v>1.3395062218681568</v>
      </c>
      <c r="G139" s="9">
        <v>0.65381909599726873</v>
      </c>
      <c r="H139" s="9">
        <v>8.0406927737988576E-2</v>
      </c>
      <c r="I139" s="9">
        <v>0.12298039049371001</v>
      </c>
    </row>
    <row r="140" spans="1:9" x14ac:dyDescent="0.3">
      <c r="D140">
        <v>2019</v>
      </c>
      <c r="E140" s="9">
        <v>0.49663884383612222</v>
      </c>
      <c r="F140" s="9">
        <v>1.2921756016737054</v>
      </c>
      <c r="G140" s="9">
        <v>0.35843904637602231</v>
      </c>
      <c r="H140" s="9">
        <v>3.7251543503234168E-2</v>
      </c>
      <c r="I140" s="9">
        <v>0.10392713595202249</v>
      </c>
    </row>
    <row r="141" spans="1:9" x14ac:dyDescent="0.3">
      <c r="D141">
        <v>2020</v>
      </c>
      <c r="E141" s="9">
        <v>0.52872942939324241</v>
      </c>
      <c r="F141" s="9">
        <v>1.8898922786034227</v>
      </c>
      <c r="G141" s="9">
        <v>0.67045955882352937</v>
      </c>
      <c r="H141" s="9">
        <v>0.11572649925198031</v>
      </c>
      <c r="I141" s="9">
        <v>0.17260772514758119</v>
      </c>
    </row>
    <row r="142" spans="1:9" x14ac:dyDescent="0.3">
      <c r="A142">
        <v>29</v>
      </c>
      <c r="B142" t="s">
        <v>74</v>
      </c>
      <c r="C142" t="s">
        <v>44</v>
      </c>
      <c r="D142">
        <v>2016</v>
      </c>
      <c r="E142" s="9">
        <v>3.1573184085655188E-2</v>
      </c>
      <c r="F142" s="9">
        <v>1.8097949054813518</v>
      </c>
      <c r="G142" s="9">
        <v>5.1596864692494006E-2</v>
      </c>
      <c r="H142" s="9">
        <v>7.1866555457230138E-3</v>
      </c>
      <c r="I142" s="9">
        <v>0.13928473345335815</v>
      </c>
    </row>
    <row r="143" spans="1:9" x14ac:dyDescent="0.3">
      <c r="D143">
        <v>2017</v>
      </c>
      <c r="E143" s="10">
        <v>0.80592085864244856</v>
      </c>
      <c r="F143" s="9">
        <v>1.9578901368268773</v>
      </c>
      <c r="G143" s="9">
        <v>8.9742462606086176E-2</v>
      </c>
      <c r="H143" s="9">
        <v>9.7947368841906617E-3</v>
      </c>
      <c r="I143" s="9">
        <v>0.10914272463397276</v>
      </c>
    </row>
    <row r="144" spans="1:9" x14ac:dyDescent="0.3">
      <c r="D144">
        <v>2018</v>
      </c>
      <c r="E144" s="9">
        <v>0.13235150050615552</v>
      </c>
      <c r="F144" s="9">
        <v>1.2218511927375977</v>
      </c>
      <c r="G144" s="9">
        <v>8.4996237477663855E-2</v>
      </c>
      <c r="H144" s="9">
        <v>9.010914650973879E-3</v>
      </c>
      <c r="I144" s="9">
        <v>0.10601545337041367</v>
      </c>
    </row>
    <row r="145" spans="1:9" x14ac:dyDescent="0.3">
      <c r="D145">
        <v>2019</v>
      </c>
      <c r="E145" s="9">
        <v>0.5297035413542508</v>
      </c>
      <c r="F145" s="9">
        <v>1.1312957873475535</v>
      </c>
      <c r="G145" s="9">
        <v>0.15004568354176154</v>
      </c>
      <c r="H145" s="9">
        <v>1.0079755945400878E-2</v>
      </c>
      <c r="I145" s="9">
        <v>6.717791346923635E-2</v>
      </c>
    </row>
    <row r="146" spans="1:9" x14ac:dyDescent="0.3">
      <c r="D146">
        <v>2020</v>
      </c>
      <c r="E146" s="9">
        <v>0.15415504109795641</v>
      </c>
      <c r="F146" s="9">
        <v>1.0685091704500993</v>
      </c>
      <c r="G146" s="9">
        <v>0.14228970659328399</v>
      </c>
      <c r="H146" s="9">
        <v>7.2556631350897786E-3</v>
      </c>
      <c r="I146" s="9">
        <v>0.19948565403929416</v>
      </c>
    </row>
    <row r="147" spans="1:9" x14ac:dyDescent="0.3">
      <c r="A147">
        <v>30</v>
      </c>
      <c r="B147" t="s">
        <v>75</v>
      </c>
      <c r="C147" t="s">
        <v>45</v>
      </c>
      <c r="D147">
        <v>2016</v>
      </c>
      <c r="E147" s="9">
        <v>0.19945756200499151</v>
      </c>
      <c r="F147" s="9">
        <v>1.2601429409987246</v>
      </c>
      <c r="G147" s="9">
        <v>0.27249064634343095</v>
      </c>
      <c r="H147" s="9">
        <v>0.12339944273179711</v>
      </c>
      <c r="I147" s="9">
        <v>0.45285753616757846</v>
      </c>
    </row>
    <row r="148" spans="1:9" x14ac:dyDescent="0.3">
      <c r="D148">
        <v>2017</v>
      </c>
      <c r="E148" s="9">
        <v>3.7765284583561237E-2</v>
      </c>
      <c r="F148" s="9">
        <v>1.9489167582082265</v>
      </c>
      <c r="G148" s="9">
        <v>0.27769911833805544</v>
      </c>
      <c r="H148" s="9">
        <v>0.12170851987194169</v>
      </c>
      <c r="I148" s="9">
        <v>0.43827477955396504</v>
      </c>
    </row>
    <row r="149" spans="1:9" x14ac:dyDescent="0.3">
      <c r="D149">
        <v>2018</v>
      </c>
      <c r="E149" s="9">
        <v>0.11718210879979714</v>
      </c>
      <c r="F149" s="9">
        <v>1.9501524318517491</v>
      </c>
      <c r="G149" s="9">
        <v>0.30572892606551821</v>
      </c>
      <c r="H149" s="9">
        <v>0.13603448427961468</v>
      </c>
      <c r="I149" s="9">
        <v>0.4449513038568757</v>
      </c>
    </row>
    <row r="150" spans="1:9" x14ac:dyDescent="0.3">
      <c r="D150">
        <v>2019</v>
      </c>
      <c r="E150" s="9">
        <v>0.36786189655535795</v>
      </c>
      <c r="F150" s="9">
        <v>1.2503422514324005</v>
      </c>
      <c r="G150" s="9">
        <v>0.20896676108021783</v>
      </c>
      <c r="H150" s="9">
        <v>9.2625873216898552E-2</v>
      </c>
      <c r="I150" s="9">
        <v>0.44325649083177149</v>
      </c>
    </row>
    <row r="151" spans="1:9" x14ac:dyDescent="0.3">
      <c r="D151">
        <v>2020</v>
      </c>
      <c r="E151" s="9">
        <v>9.788494930160066E-2</v>
      </c>
      <c r="F151" s="9">
        <v>1.2438128889607396</v>
      </c>
      <c r="G151" s="9">
        <v>0.21092566633967907</v>
      </c>
      <c r="H151" s="9">
        <v>9.9868875888365322E-2</v>
      </c>
      <c r="I151" s="9">
        <v>0.4734790109778978</v>
      </c>
    </row>
    <row r="152" spans="1:9" x14ac:dyDescent="0.3">
      <c r="A152">
        <v>31</v>
      </c>
      <c r="B152" t="s">
        <v>73</v>
      </c>
      <c r="C152" t="s">
        <v>43</v>
      </c>
      <c r="D152">
        <v>2016</v>
      </c>
      <c r="E152" s="10">
        <v>1.0887894537367018</v>
      </c>
      <c r="F152" s="9">
        <v>2.2624965084663868</v>
      </c>
      <c r="G152" s="9">
        <v>1.4442819270500045</v>
      </c>
      <c r="H152" s="9">
        <v>0.51636207312342064</v>
      </c>
      <c r="I152" s="9">
        <v>0.87824843745026693</v>
      </c>
    </row>
    <row r="153" spans="1:9" x14ac:dyDescent="0.3">
      <c r="D153">
        <v>2017</v>
      </c>
      <c r="E153" s="9">
        <v>0.34428620658128856</v>
      </c>
      <c r="F153" s="9">
        <v>1.7402872984782856</v>
      </c>
      <c r="G153" s="9">
        <v>0.78820490016890721</v>
      </c>
      <c r="H153" s="9">
        <v>9.3270830394754881E-2</v>
      </c>
      <c r="I153" s="9">
        <v>0.11833322829478418</v>
      </c>
    </row>
    <row r="154" spans="1:9" x14ac:dyDescent="0.3">
      <c r="D154">
        <v>2018</v>
      </c>
      <c r="E154" s="9">
        <v>0.4011214480150499</v>
      </c>
      <c r="F154" s="9">
        <v>1.8552523742419091</v>
      </c>
      <c r="G154" s="9">
        <v>0.4813950761612128</v>
      </c>
      <c r="H154" s="9">
        <v>5.9202154448055218E-2</v>
      </c>
      <c r="I154" s="9">
        <v>0.12298039049371001</v>
      </c>
    </row>
    <row r="155" spans="1:9" x14ac:dyDescent="0.3">
      <c r="D155">
        <v>2019</v>
      </c>
      <c r="E155" s="9">
        <v>0.31635785333844341</v>
      </c>
      <c r="F155" s="9">
        <v>1.6985268847685249</v>
      </c>
      <c r="G155" s="9">
        <v>0.35843341252030536</v>
      </c>
      <c r="H155" s="9">
        <v>3.7250957992745137E-2</v>
      </c>
      <c r="I155" s="9">
        <v>0.10392713595202249</v>
      </c>
    </row>
    <row r="156" spans="1:9" x14ac:dyDescent="0.3">
      <c r="D156">
        <v>2020</v>
      </c>
      <c r="E156" s="9">
        <v>0.52875869729231284</v>
      </c>
      <c r="F156" s="9">
        <v>1.6161530984290799</v>
      </c>
      <c r="G156" s="9">
        <v>0.45935925692695212</v>
      </c>
      <c r="H156" s="9">
        <v>5.3821723254319422E-2</v>
      </c>
      <c r="I156" s="9">
        <v>0.11716695036120328</v>
      </c>
    </row>
    <row r="157" spans="1:9" x14ac:dyDescent="0.3">
      <c r="A157">
        <v>32</v>
      </c>
      <c r="B157" t="s">
        <v>76</v>
      </c>
      <c r="C157" t="s">
        <v>46</v>
      </c>
      <c r="D157">
        <v>2016</v>
      </c>
      <c r="E157" s="9">
        <v>0.39555385205059412</v>
      </c>
      <c r="F157" s="9">
        <v>1.1605882335733113</v>
      </c>
      <c r="G157" s="9">
        <v>0.72738169559245847</v>
      </c>
      <c r="H157" s="9">
        <v>0.10795985233725222</v>
      </c>
      <c r="I157" s="9">
        <v>0.14842255859809342</v>
      </c>
    </row>
    <row r="158" spans="1:9" x14ac:dyDescent="0.3">
      <c r="D158">
        <v>2017</v>
      </c>
      <c r="E158" s="9">
        <v>0.36942117550123593</v>
      </c>
      <c r="F158" s="9">
        <v>1.0844147556285475</v>
      </c>
      <c r="G158" s="9">
        <v>0.94178826084903433</v>
      </c>
      <c r="H158" s="9">
        <v>9.4068663981360073E-2</v>
      </c>
      <c r="I158" s="9">
        <v>9.9883028799441553E-2</v>
      </c>
    </row>
    <row r="159" spans="1:9" x14ac:dyDescent="0.3">
      <c r="D159">
        <v>2018</v>
      </c>
      <c r="E159" s="9">
        <v>0.21776953257204457</v>
      </c>
      <c r="F159" s="9">
        <v>1.2199769559627822</v>
      </c>
      <c r="G159" s="9">
        <v>0.20393863931972522</v>
      </c>
      <c r="H159" s="9">
        <v>3.3774411137047669E-2</v>
      </c>
      <c r="I159" s="9">
        <v>0.1656106525458266</v>
      </c>
    </row>
    <row r="160" spans="1:9" x14ac:dyDescent="0.3">
      <c r="D160">
        <v>2019</v>
      </c>
      <c r="E160" s="9">
        <v>0.1736106659829498</v>
      </c>
      <c r="F160" s="9">
        <v>1.3655395399967265</v>
      </c>
      <c r="G160" s="9">
        <v>0.11241874208526804</v>
      </c>
      <c r="H160" s="9">
        <v>2.1212941869912225E-2</v>
      </c>
      <c r="I160" s="9">
        <v>0.18869577684673347</v>
      </c>
    </row>
    <row r="161" spans="1:9" x14ac:dyDescent="0.3">
      <c r="D161">
        <v>2020</v>
      </c>
      <c r="E161" s="10">
        <v>0.59011715229798734</v>
      </c>
      <c r="F161" s="9">
        <v>1.9503563996300382</v>
      </c>
      <c r="G161" s="9">
        <v>0.15470174711471019</v>
      </c>
      <c r="H161" s="9">
        <v>2.8698212020341115E-2</v>
      </c>
      <c r="I161" s="9">
        <v>0.18550670923620277</v>
      </c>
    </row>
    <row r="162" spans="1:9" x14ac:dyDescent="0.3">
      <c r="A162">
        <v>33</v>
      </c>
      <c r="B162" t="s">
        <v>77</v>
      </c>
      <c r="C162" t="s">
        <v>47</v>
      </c>
      <c r="D162">
        <v>2016</v>
      </c>
      <c r="E162" s="9">
        <v>0.3546663873468105</v>
      </c>
      <c r="F162" s="9">
        <v>1.7819132267897331</v>
      </c>
      <c r="G162" s="9">
        <v>0.16761709738458747</v>
      </c>
      <c r="H162" s="9">
        <v>5.9331947866059262E-2</v>
      </c>
      <c r="I162" s="9">
        <v>0.353973125604995</v>
      </c>
    </row>
    <row r="163" spans="1:9" x14ac:dyDescent="0.3">
      <c r="D163">
        <v>2017</v>
      </c>
      <c r="E163" s="10">
        <v>0.95840098971622978</v>
      </c>
      <c r="F163" s="9">
        <v>2.1908941428881064</v>
      </c>
      <c r="G163" s="9">
        <v>0.2896217353519645</v>
      </c>
      <c r="H163" s="9">
        <v>0.34951063990021625</v>
      </c>
      <c r="I163" s="9">
        <v>0.81657608198975529</v>
      </c>
    </row>
    <row r="164" spans="1:9" x14ac:dyDescent="0.3">
      <c r="D164">
        <v>2018</v>
      </c>
      <c r="E164" s="9">
        <v>0.23949778900821225</v>
      </c>
      <c r="F164" s="9">
        <v>1.1052128214170718</v>
      </c>
      <c r="G164" s="9">
        <v>0.28557026582259715</v>
      </c>
      <c r="H164" s="9">
        <v>2.876973606582597E-2</v>
      </c>
      <c r="I164" s="9">
        <v>0.10074485865310079</v>
      </c>
    </row>
    <row r="165" spans="1:9" x14ac:dyDescent="0.3">
      <c r="D165">
        <v>2019</v>
      </c>
      <c r="E165" s="9">
        <v>9.080053992316478E-2</v>
      </c>
      <c r="F165" s="9">
        <v>1.0054719339974814</v>
      </c>
      <c r="G165" s="9">
        <v>3.9937805673141438E-2</v>
      </c>
      <c r="H165" s="9">
        <v>0.19000870701808506</v>
      </c>
      <c r="I165" s="9">
        <v>9.8870017742715408E-2</v>
      </c>
    </row>
    <row r="166" spans="1:9" x14ac:dyDescent="0.3">
      <c r="D166">
        <v>2020</v>
      </c>
      <c r="E166" s="9">
        <v>7.0486887820665367E-2</v>
      </c>
      <c r="F166" s="9">
        <v>1.6901385188152724</v>
      </c>
      <c r="G166" s="9">
        <v>2.4971355993924808E-2</v>
      </c>
      <c r="H166" s="9">
        <v>8.0117469493280177E-2</v>
      </c>
      <c r="I166" s="9">
        <v>8.8479689284925264E-2</v>
      </c>
    </row>
    <row r="167" spans="1:9" x14ac:dyDescent="0.3">
      <c r="A167">
        <v>34</v>
      </c>
      <c r="B167" t="s">
        <v>78</v>
      </c>
      <c r="C167" t="s">
        <v>48</v>
      </c>
      <c r="D167">
        <v>2016</v>
      </c>
      <c r="E167" s="9">
        <v>0.27055655186716931</v>
      </c>
      <c r="F167" s="9">
        <v>1.8237061888648223</v>
      </c>
      <c r="G167" s="9">
        <v>0.88305931930336279</v>
      </c>
      <c r="H167" s="9">
        <v>0.12874907089334861</v>
      </c>
      <c r="I167" s="9">
        <v>0.1457988926439478</v>
      </c>
    </row>
    <row r="168" spans="1:9" x14ac:dyDescent="0.3">
      <c r="D168">
        <v>2017</v>
      </c>
      <c r="E168" s="9">
        <v>0.17456221419398202</v>
      </c>
      <c r="F168" s="9">
        <v>1.6893953139553168</v>
      </c>
      <c r="G168" s="9">
        <v>0.65661686640238914</v>
      </c>
      <c r="H168" s="9">
        <v>0.10002367768561386</v>
      </c>
      <c r="I168" s="9">
        <v>0.15233187388810868</v>
      </c>
    </row>
    <row r="169" spans="1:9" x14ac:dyDescent="0.3">
      <c r="D169">
        <v>2018</v>
      </c>
      <c r="E169" s="9">
        <v>5.8162360228578076E-2</v>
      </c>
      <c r="F169" s="9">
        <v>1.808363189710684</v>
      </c>
      <c r="G169" s="9">
        <v>0.68185353074445176</v>
      </c>
      <c r="H169" s="9">
        <v>0.11177501294798015</v>
      </c>
      <c r="I169" s="9">
        <v>0.16392818678513479</v>
      </c>
    </row>
    <row r="170" spans="1:9" x14ac:dyDescent="0.3">
      <c r="D170">
        <v>2019</v>
      </c>
      <c r="E170" s="9">
        <v>0.21986176191719456</v>
      </c>
      <c r="F170" s="9">
        <v>1.3439671765182191</v>
      </c>
      <c r="G170" s="9">
        <v>0.80138696555696187</v>
      </c>
      <c r="H170" s="9">
        <v>0.14330600973808671</v>
      </c>
      <c r="I170" s="9">
        <v>0.17882248638582415</v>
      </c>
    </row>
    <row r="171" spans="1:9" x14ac:dyDescent="0.3">
      <c r="D171">
        <v>2020</v>
      </c>
      <c r="E171" s="9">
        <v>0.1466774807655481</v>
      </c>
      <c r="F171" s="9">
        <v>1.1845057789456506</v>
      </c>
      <c r="G171" s="9">
        <v>0.75716034745146232</v>
      </c>
      <c r="H171" s="9">
        <v>0.21776129901201566</v>
      </c>
      <c r="I171" s="9">
        <v>0.28760261910833257</v>
      </c>
    </row>
    <row r="172" spans="1:9" x14ac:dyDescent="0.3">
      <c r="A172">
        <v>35</v>
      </c>
      <c r="B172" t="s">
        <v>79</v>
      </c>
      <c r="C172" t="s">
        <v>49</v>
      </c>
      <c r="D172">
        <v>2016</v>
      </c>
      <c r="E172" s="9">
        <v>0.18929606231890941</v>
      </c>
      <c r="F172" s="9">
        <v>1.4361159221108875</v>
      </c>
      <c r="G172" s="9">
        <v>0.10124001403064706</v>
      </c>
      <c r="H172" s="9">
        <v>3.0992267482952442E-2</v>
      </c>
      <c r="I172" s="9">
        <v>0.30612666127812427</v>
      </c>
    </row>
    <row r="173" spans="1:9" x14ac:dyDescent="0.3">
      <c r="D173">
        <v>2017</v>
      </c>
      <c r="E173" s="9">
        <v>0.24161033618563599</v>
      </c>
      <c r="F173" s="9">
        <v>1.3221158328033429</v>
      </c>
      <c r="G173" s="9">
        <v>0.11606782002398809</v>
      </c>
      <c r="H173" s="9">
        <v>3.219484625110406E-2</v>
      </c>
      <c r="I173" s="9">
        <v>0.27737960654770849</v>
      </c>
    </row>
    <row r="174" spans="1:9" x14ac:dyDescent="0.3">
      <c r="D174">
        <v>2018</v>
      </c>
      <c r="E174" s="9">
        <v>0.18709942018962453</v>
      </c>
      <c r="F174" s="9">
        <v>1.3148650008677092</v>
      </c>
      <c r="G174" s="9">
        <v>0.13819248014296967</v>
      </c>
      <c r="H174" s="9">
        <v>3.7676322622255926E-2</v>
      </c>
      <c r="I174" s="9">
        <v>0.27263656157901761</v>
      </c>
    </row>
    <row r="175" spans="1:9" x14ac:dyDescent="0.3">
      <c r="D175">
        <v>2019</v>
      </c>
      <c r="E175" s="9">
        <v>0.29132823455293089</v>
      </c>
      <c r="F175" s="9">
        <v>1.3353325969176648</v>
      </c>
      <c r="G175" s="9">
        <v>0.17143514950279651</v>
      </c>
      <c r="H175" s="9">
        <v>5.0598800607062441E-2</v>
      </c>
      <c r="I175" s="9">
        <v>0.29514834474616919</v>
      </c>
    </row>
    <row r="176" spans="1:9" x14ac:dyDescent="0.3">
      <c r="D176">
        <v>2020</v>
      </c>
      <c r="E176" s="9">
        <v>0.45585766595671012</v>
      </c>
      <c r="F176" s="9">
        <v>1.3094707016940834</v>
      </c>
      <c r="G176" s="9">
        <v>0.2228393948968764</v>
      </c>
      <c r="H176" s="9">
        <v>7.0061498534486899E-2</v>
      </c>
      <c r="I176" s="9">
        <v>0.31440355762458122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42E76-3451-4C12-89A6-38240DCB7017}">
  <dimension ref="B2:F177"/>
  <sheetViews>
    <sheetView topLeftCell="A158" zoomScale="115" zoomScaleNormal="115" workbookViewId="0">
      <selection activeCell="F174" sqref="F174"/>
    </sheetView>
  </sheetViews>
  <sheetFormatPr defaultRowHeight="14.4" x14ac:dyDescent="0.3"/>
  <cols>
    <col min="3" max="4" width="9.109375" hidden="1" customWidth="1"/>
    <col min="5" max="5" width="9.5546875" hidden="1" customWidth="1"/>
  </cols>
  <sheetData>
    <row r="2" spans="2:6" x14ac:dyDescent="0.3">
      <c r="B2" t="s">
        <v>15</v>
      </c>
      <c r="C2" t="s">
        <v>14</v>
      </c>
      <c r="D2" t="s">
        <v>13</v>
      </c>
      <c r="E2" t="s">
        <v>82</v>
      </c>
      <c r="F2" t="s">
        <v>81</v>
      </c>
    </row>
    <row r="3" spans="2:6" x14ac:dyDescent="0.3">
      <c r="B3" s="10">
        <v>6.0355390761297843E-3</v>
      </c>
      <c r="C3" s="9">
        <v>1.7622264473543266E-2</v>
      </c>
      <c r="D3" s="9">
        <v>3.1776972346163064E-2</v>
      </c>
      <c r="E3" s="9">
        <v>1.0054719339974814</v>
      </c>
      <c r="F3" s="9">
        <v>2.209457819365723E-3</v>
      </c>
    </row>
    <row r="4" spans="2:6" x14ac:dyDescent="0.3">
      <c r="B4" s="9">
        <v>6.8422358179826871E-3</v>
      </c>
      <c r="C4" s="9">
        <v>2.4971355993924808E-2</v>
      </c>
      <c r="D4" s="9">
        <v>3.258048358912935E-2</v>
      </c>
      <c r="E4" s="9">
        <v>1.0106112439946293</v>
      </c>
      <c r="F4" s="9">
        <v>3.948651555508614E-3</v>
      </c>
    </row>
    <row r="5" spans="2:6" x14ac:dyDescent="0.3">
      <c r="B5" s="9">
        <v>7.9891914114107333E-3</v>
      </c>
      <c r="C5" s="9">
        <v>3.3837786415174584E-2</v>
      </c>
      <c r="D5" s="9">
        <v>3.4738175120585156E-2</v>
      </c>
      <c r="E5" s="9">
        <v>1.014220703136637</v>
      </c>
      <c r="F5" s="9">
        <v>5.9147703271616447E-3</v>
      </c>
    </row>
    <row r="6" spans="2:6" x14ac:dyDescent="0.3">
      <c r="B6" s="9">
        <v>8.4991992894281748E-3</v>
      </c>
      <c r="C6" s="9">
        <v>3.5352846722392813E-2</v>
      </c>
      <c r="D6" s="9">
        <v>5.0992185652818281E-2</v>
      </c>
      <c r="E6" s="9">
        <v>1.0168661498415852</v>
      </c>
      <c r="F6" s="9">
        <v>6.3446886499387463E-3</v>
      </c>
    </row>
    <row r="7" spans="2:6" x14ac:dyDescent="0.3">
      <c r="B7" s="9">
        <v>1.2153310065176096E-2</v>
      </c>
      <c r="C7" s="9">
        <v>3.5842590071268277E-2</v>
      </c>
      <c r="D7" s="9">
        <v>5.3634320863816677E-2</v>
      </c>
      <c r="E7" s="9">
        <v>1.0332717134371781</v>
      </c>
      <c r="F7" s="9">
        <v>7.1866555457230138E-3</v>
      </c>
    </row>
    <row r="8" spans="2:6" x14ac:dyDescent="0.3">
      <c r="B8" s="9">
        <v>1.9772671081654369E-2</v>
      </c>
      <c r="C8" s="9">
        <v>3.5842590071268277E-2</v>
      </c>
      <c r="D8" s="9">
        <v>6.717791346923635E-2</v>
      </c>
      <c r="E8" s="9">
        <v>1.0441588279711471</v>
      </c>
      <c r="F8" s="9">
        <v>7.2556631350897786E-3</v>
      </c>
    </row>
    <row r="9" spans="2:6" x14ac:dyDescent="0.3">
      <c r="B9" s="9">
        <v>2.4207758410366233E-2</v>
      </c>
      <c r="C9" s="9">
        <v>3.8966577577630647E-2</v>
      </c>
      <c r="D9" s="9">
        <v>7.1739885466089934E-2</v>
      </c>
      <c r="E9" s="9">
        <v>1.0653341879780447</v>
      </c>
      <c r="F9" s="9">
        <v>9.010914650973879E-3</v>
      </c>
    </row>
    <row r="10" spans="2:6" x14ac:dyDescent="0.3">
      <c r="B10" s="9">
        <v>2.7189806938243508E-2</v>
      </c>
      <c r="C10" s="9">
        <v>3.9937805673141438E-2</v>
      </c>
      <c r="D10" s="9">
        <v>7.6644675406618859E-2</v>
      </c>
      <c r="E10" s="9">
        <v>1.0666046497053356</v>
      </c>
      <c r="F10" s="9">
        <v>9.5853738340786841E-3</v>
      </c>
    </row>
    <row r="11" spans="2:6" x14ac:dyDescent="0.3">
      <c r="B11" s="9">
        <v>2.9036718182065848E-2</v>
      </c>
      <c r="C11" s="9">
        <v>4.3781471915785478E-2</v>
      </c>
      <c r="D11" s="9">
        <v>7.7877979264276309E-2</v>
      </c>
      <c r="E11" s="9">
        <v>1.0682790211241313</v>
      </c>
      <c r="F11" s="9">
        <v>9.7947368841906617E-3</v>
      </c>
    </row>
    <row r="12" spans="2:6" x14ac:dyDescent="0.3">
      <c r="B12" s="9">
        <v>2.9398324934572749E-2</v>
      </c>
      <c r="C12" s="9">
        <v>4.8138300623842584E-2</v>
      </c>
      <c r="D12" s="9">
        <v>8.3222516893642989E-2</v>
      </c>
      <c r="E12" s="9">
        <v>1.0685091704500993</v>
      </c>
      <c r="F12" s="9">
        <v>1.0079755945400878E-2</v>
      </c>
    </row>
    <row r="13" spans="2:6" x14ac:dyDescent="0.3">
      <c r="B13" s="9">
        <v>3.0522561407555066E-2</v>
      </c>
      <c r="C13" s="9">
        <v>5.1596864692494006E-2</v>
      </c>
      <c r="D13" s="9">
        <v>8.5079319136787415E-2</v>
      </c>
      <c r="E13" s="9">
        <v>1.0707950614623698</v>
      </c>
      <c r="F13" s="9">
        <v>1.2223143052708016E-2</v>
      </c>
    </row>
    <row r="14" spans="2:6" x14ac:dyDescent="0.3">
      <c r="B14" s="9">
        <v>3.0753363971376419E-2</v>
      </c>
      <c r="C14" s="9">
        <v>5.3869996776318353E-2</v>
      </c>
      <c r="D14" s="9">
        <v>8.5351915639440931E-2</v>
      </c>
      <c r="E14" s="9">
        <v>1.0727349763773999</v>
      </c>
      <c r="F14" s="9">
        <v>1.3314298610221095E-2</v>
      </c>
    </row>
    <row r="15" spans="2:6" x14ac:dyDescent="0.3">
      <c r="B15" s="9">
        <v>3.1573184085655188E-2</v>
      </c>
      <c r="C15" s="9">
        <v>6.0685905983121735E-2</v>
      </c>
      <c r="D15" s="9">
        <v>8.7580168151902074E-2</v>
      </c>
      <c r="E15" s="9">
        <v>1.0800311989736413</v>
      </c>
      <c r="F15" s="9">
        <v>1.3491994004207496E-2</v>
      </c>
    </row>
    <row r="16" spans="2:6" x14ac:dyDescent="0.3">
      <c r="B16" s="9">
        <v>3.4155805120638302E-2</v>
      </c>
      <c r="C16" s="9">
        <v>6.0796879739711408E-2</v>
      </c>
      <c r="D16" s="9">
        <v>8.8479689284925264E-2</v>
      </c>
      <c r="E16" s="9">
        <v>1.0844147556285475</v>
      </c>
      <c r="F16" s="9">
        <v>1.419954566002974E-2</v>
      </c>
    </row>
    <row r="17" spans="2:6" x14ac:dyDescent="0.3">
      <c r="B17" s="9">
        <v>3.520193221721063E-2</v>
      </c>
      <c r="C17" s="9">
        <v>6.1181925651878306E-2</v>
      </c>
      <c r="D17" s="9">
        <v>9.444777383810303E-2</v>
      </c>
      <c r="E17" s="9">
        <v>1.1052128214170718</v>
      </c>
      <c r="F17" s="9">
        <v>1.5476726238224723E-2</v>
      </c>
    </row>
    <row r="18" spans="2:6" x14ac:dyDescent="0.3">
      <c r="B18" s="9">
        <v>3.5469299738962658E-2</v>
      </c>
      <c r="C18" s="9">
        <v>6.2209346035291969E-2</v>
      </c>
      <c r="D18" s="9">
        <v>9.5646864651087043E-2</v>
      </c>
      <c r="E18" s="9">
        <v>1.1080402156115676</v>
      </c>
      <c r="F18" s="9">
        <v>1.8866574666295113E-2</v>
      </c>
    </row>
    <row r="19" spans="2:6" x14ac:dyDescent="0.3">
      <c r="B19" s="9">
        <v>3.6566705511484922E-2</v>
      </c>
      <c r="C19" s="9">
        <v>6.5012550570639663E-2</v>
      </c>
      <c r="D19" s="9">
        <v>9.6149072991089254E-2</v>
      </c>
      <c r="E19" s="9">
        <v>1.1179054994286941</v>
      </c>
      <c r="F19" s="9">
        <v>1.9959039687348808E-2</v>
      </c>
    </row>
    <row r="20" spans="2:6" x14ac:dyDescent="0.3">
      <c r="B20" s="9">
        <v>3.7765284583561237E-2</v>
      </c>
      <c r="C20" s="9">
        <v>6.5381047462384947E-2</v>
      </c>
      <c r="D20" s="9">
        <v>9.6492758712891383E-2</v>
      </c>
      <c r="E20" s="9">
        <v>1.1189125837893232</v>
      </c>
      <c r="F20" s="9">
        <v>2.0125841613078711E-2</v>
      </c>
    </row>
    <row r="21" spans="2:6" x14ac:dyDescent="0.3">
      <c r="B21" s="9">
        <v>4.1236248669226053E-2</v>
      </c>
      <c r="C21" s="9">
        <v>6.7045036764705884E-2</v>
      </c>
      <c r="D21" s="9">
        <v>9.8870017742715408E-2</v>
      </c>
      <c r="E21" s="9">
        <v>1.1291556203645567</v>
      </c>
      <c r="F21" s="9">
        <v>2.1090387840763634E-2</v>
      </c>
    </row>
    <row r="22" spans="2:6" x14ac:dyDescent="0.3">
      <c r="B22" s="9">
        <v>4.254142542091692E-2</v>
      </c>
      <c r="C22" s="9">
        <v>6.7045036764705884E-2</v>
      </c>
      <c r="D22" s="9">
        <v>9.9679679064829815E-2</v>
      </c>
      <c r="E22" s="9">
        <v>1.1312957873475535</v>
      </c>
      <c r="F22" s="9">
        <v>2.1212941869912225E-2</v>
      </c>
    </row>
    <row r="23" spans="2:6" x14ac:dyDescent="0.3">
      <c r="B23" s="9">
        <v>5.0705537931488923E-2</v>
      </c>
      <c r="C23" s="9">
        <v>7.5624686595438154E-2</v>
      </c>
      <c r="D23" s="9">
        <v>9.9883028799441553E-2</v>
      </c>
      <c r="E23" s="9">
        <v>1.1342614259439949</v>
      </c>
      <c r="F23" s="9">
        <v>2.1412312927287177E-2</v>
      </c>
    </row>
    <row r="24" spans="2:6" x14ac:dyDescent="0.3">
      <c r="B24" s="9">
        <v>5.0833969139489524E-2</v>
      </c>
      <c r="C24" s="9">
        <v>7.846509180317858E-2</v>
      </c>
      <c r="D24" s="9">
        <v>9.9992773161886733E-2</v>
      </c>
      <c r="E24" s="9">
        <v>1.1590984208798498</v>
      </c>
      <c r="F24" s="9">
        <v>2.161455961148789E-2</v>
      </c>
    </row>
    <row r="25" spans="2:6" x14ac:dyDescent="0.3">
      <c r="B25" s="9">
        <v>5.1138478214125968E-2</v>
      </c>
      <c r="C25" s="9">
        <v>7.8819982788034135E-2</v>
      </c>
      <c r="D25" s="9">
        <v>0.10074485865310079</v>
      </c>
      <c r="E25" s="9">
        <v>1.159508102420884</v>
      </c>
      <c r="F25" s="9">
        <v>2.1706008041130966E-2</v>
      </c>
    </row>
    <row r="26" spans="2:6" x14ac:dyDescent="0.3">
      <c r="B26" s="9">
        <v>5.3135247631695678E-2</v>
      </c>
      <c r="C26" s="9">
        <v>8.1781617183075486E-2</v>
      </c>
      <c r="D26" s="9">
        <v>0.10096570671667729</v>
      </c>
      <c r="E26" s="9">
        <v>1.1605882335733113</v>
      </c>
      <c r="F26" s="9">
        <v>2.1959302545181088E-2</v>
      </c>
    </row>
    <row r="27" spans="2:6" x14ac:dyDescent="0.3">
      <c r="B27" s="9">
        <v>5.7683783392571325E-2</v>
      </c>
      <c r="C27" s="9">
        <v>8.2168461043304844E-2</v>
      </c>
      <c r="D27" s="9">
        <v>0.10160101990759653</v>
      </c>
      <c r="E27" s="9">
        <v>1.1672674378423207</v>
      </c>
      <c r="F27" s="9">
        <v>2.2977828096063233E-2</v>
      </c>
    </row>
    <row r="28" spans="2:6" x14ac:dyDescent="0.3">
      <c r="B28" s="9">
        <v>5.8162360228578076E-2</v>
      </c>
      <c r="C28" s="9">
        <v>8.2315549116296405E-2</v>
      </c>
      <c r="D28" s="9">
        <v>0.10392713595202249</v>
      </c>
      <c r="E28" s="9">
        <v>1.1774855365816488</v>
      </c>
      <c r="F28" s="9">
        <v>2.3665561191527709E-2</v>
      </c>
    </row>
    <row r="29" spans="2:6" x14ac:dyDescent="0.3">
      <c r="B29" s="9">
        <v>6.431044431621466E-2</v>
      </c>
      <c r="C29" s="9">
        <v>8.2318092709478222E-2</v>
      </c>
      <c r="D29" s="9">
        <v>0.10392713595202249</v>
      </c>
      <c r="E29" s="9">
        <v>1.1844568169156673</v>
      </c>
      <c r="F29" s="9">
        <v>2.4082168547402041E-2</v>
      </c>
    </row>
    <row r="30" spans="2:6" x14ac:dyDescent="0.3">
      <c r="B30" s="9">
        <v>7.0486887820665367E-2</v>
      </c>
      <c r="C30" s="9">
        <v>8.4956832199503007E-2</v>
      </c>
      <c r="D30" s="9">
        <v>0.10489737804534294</v>
      </c>
      <c r="E30" s="9">
        <v>1.1845057789456506</v>
      </c>
      <c r="F30" s="9">
        <v>2.5382435879040113E-2</v>
      </c>
    </row>
    <row r="31" spans="2:6" x14ac:dyDescent="0.3">
      <c r="B31" s="9">
        <v>7.089250735466783E-2</v>
      </c>
      <c r="C31" s="9">
        <v>8.4996237477663855E-2</v>
      </c>
      <c r="D31" s="9">
        <v>0.10601545337041367</v>
      </c>
      <c r="E31" s="9">
        <v>1.1902840811711364</v>
      </c>
      <c r="F31" s="9">
        <v>2.5880145609171939E-2</v>
      </c>
    </row>
    <row r="32" spans="2:6" x14ac:dyDescent="0.3">
      <c r="B32" s="9">
        <v>7.3280116276595572E-2</v>
      </c>
      <c r="C32" s="9">
        <v>8.6569493951763762E-2</v>
      </c>
      <c r="D32" s="9">
        <v>0.10614212597830865</v>
      </c>
      <c r="E32" s="9">
        <v>1.1953890296269005</v>
      </c>
      <c r="F32" s="9">
        <v>2.8187090701579688E-2</v>
      </c>
    </row>
    <row r="33" spans="2:6" x14ac:dyDescent="0.3">
      <c r="B33" s="9">
        <v>7.6929778403487553E-2</v>
      </c>
      <c r="C33" s="9">
        <v>8.9204673370809076E-2</v>
      </c>
      <c r="D33" s="9">
        <v>0.10801001588174788</v>
      </c>
      <c r="E33" s="9">
        <v>1.2112037536820734</v>
      </c>
      <c r="F33" s="9">
        <v>2.8276545636152787E-2</v>
      </c>
    </row>
    <row r="34" spans="2:6" x14ac:dyDescent="0.3">
      <c r="B34" s="9">
        <v>7.8952252247906585E-2</v>
      </c>
      <c r="C34" s="9">
        <v>8.9742462606086176E-2</v>
      </c>
      <c r="D34" s="9">
        <v>0.10914272463397276</v>
      </c>
      <c r="E34" s="9">
        <v>1.2199769559627822</v>
      </c>
      <c r="F34" s="9">
        <v>2.8698212020341115E-2</v>
      </c>
    </row>
    <row r="35" spans="2:6" x14ac:dyDescent="0.3">
      <c r="B35" s="9">
        <v>8.3738985197158888E-2</v>
      </c>
      <c r="C35" s="9">
        <v>9.138657758186064E-2</v>
      </c>
      <c r="D35" s="9">
        <v>0.11154099271405146</v>
      </c>
      <c r="E35" s="9">
        <v>1.2216434011896065</v>
      </c>
      <c r="F35" s="9">
        <v>2.876973606582597E-2</v>
      </c>
    </row>
    <row r="36" spans="2:6" x14ac:dyDescent="0.3">
      <c r="B36" s="9">
        <v>8.5641750459753946E-2</v>
      </c>
      <c r="C36" s="9">
        <v>9.4548038997607414E-2</v>
      </c>
      <c r="D36" s="9">
        <v>0.11268065392383292</v>
      </c>
      <c r="E36" s="9">
        <v>1.2218511927375977</v>
      </c>
      <c r="F36" s="9">
        <v>3.0375551725783122E-2</v>
      </c>
    </row>
    <row r="37" spans="2:6" x14ac:dyDescent="0.3">
      <c r="B37" s="9">
        <v>9.080053992316478E-2</v>
      </c>
      <c r="C37" s="9">
        <v>9.572761134096093E-2</v>
      </c>
      <c r="D37" s="9">
        <v>0.11352086664682175</v>
      </c>
      <c r="E37" s="9">
        <v>1.2251816095429726</v>
      </c>
      <c r="F37" s="9">
        <v>3.0380560663363285E-2</v>
      </c>
    </row>
    <row r="38" spans="2:6" x14ac:dyDescent="0.3">
      <c r="B38" s="9">
        <v>9.2150115404415825E-2</v>
      </c>
      <c r="C38" s="9">
        <v>9.6612384157157921E-2</v>
      </c>
      <c r="D38" s="9">
        <v>0.11477965166738373</v>
      </c>
      <c r="E38" s="9">
        <v>1.2254685095998301</v>
      </c>
      <c r="F38" s="9">
        <v>3.0802967825815035E-2</v>
      </c>
    </row>
    <row r="39" spans="2:6" x14ac:dyDescent="0.3">
      <c r="B39" s="9">
        <v>9.788494930160066E-2</v>
      </c>
      <c r="C39" s="9">
        <v>9.7068958900955529E-2</v>
      </c>
      <c r="D39" s="9">
        <v>0.11716695036120328</v>
      </c>
      <c r="E39" s="9">
        <v>1.2314830408634694</v>
      </c>
      <c r="F39" s="9">
        <v>3.0992267482952442E-2</v>
      </c>
    </row>
    <row r="40" spans="2:6" x14ac:dyDescent="0.3">
      <c r="B40" s="9">
        <v>9.7924948725796324E-2</v>
      </c>
      <c r="C40" s="9">
        <v>9.7532244685243269E-2</v>
      </c>
      <c r="D40" s="9">
        <v>0.11833322829478418</v>
      </c>
      <c r="E40" s="9">
        <v>1.2431930417835155</v>
      </c>
      <c r="F40" s="9">
        <v>3.219484625110406E-2</v>
      </c>
    </row>
    <row r="41" spans="2:6" x14ac:dyDescent="0.3">
      <c r="B41" s="9">
        <v>0.10169386354369019</v>
      </c>
      <c r="C41" s="9">
        <v>0.10124001403064706</v>
      </c>
      <c r="D41" s="9">
        <v>0.11833322829478418</v>
      </c>
      <c r="E41" s="9">
        <v>1.2438128889607396</v>
      </c>
      <c r="F41" s="9">
        <v>3.2889365141705942E-2</v>
      </c>
    </row>
    <row r="42" spans="2:6" x14ac:dyDescent="0.3">
      <c r="B42" s="9">
        <v>0.10509541387992195</v>
      </c>
      <c r="C42" s="9">
        <v>0.10252691694848691</v>
      </c>
      <c r="D42" s="9">
        <v>0.11899731427784049</v>
      </c>
      <c r="E42" s="9">
        <v>1.2458026171289043</v>
      </c>
      <c r="F42" s="9">
        <v>3.3774411137047669E-2</v>
      </c>
    </row>
    <row r="43" spans="2:6" x14ac:dyDescent="0.3">
      <c r="B43" s="9">
        <v>0.10551615792716321</v>
      </c>
      <c r="C43" s="9">
        <v>0.11305248397380052</v>
      </c>
      <c r="D43" s="9">
        <v>0.12298039049371001</v>
      </c>
      <c r="E43" s="9">
        <v>1.2503422514324005</v>
      </c>
      <c r="F43" s="9">
        <v>3.3986406165191677E-2</v>
      </c>
    </row>
    <row r="44" spans="2:6" x14ac:dyDescent="0.3">
      <c r="B44" s="9">
        <v>0.11202199172317728</v>
      </c>
      <c r="C44" s="9">
        <v>0.11606782002398809</v>
      </c>
      <c r="D44" s="9">
        <v>0.12298039049371001</v>
      </c>
      <c r="E44" s="9">
        <v>1.2536342168466486</v>
      </c>
      <c r="F44" s="9">
        <v>3.4610475176849953E-2</v>
      </c>
    </row>
    <row r="45" spans="2:6" x14ac:dyDescent="0.3">
      <c r="B45" s="9">
        <v>0.11718210879979714</v>
      </c>
      <c r="C45" s="9">
        <v>0.11946936828688676</v>
      </c>
      <c r="D45" s="9">
        <v>0.12424311937479462</v>
      </c>
      <c r="E45" s="9">
        <v>1.2565049850285004</v>
      </c>
      <c r="F45" s="9">
        <v>3.5349513170232071E-2</v>
      </c>
    </row>
    <row r="46" spans="2:6" x14ac:dyDescent="0.3">
      <c r="B46" s="9">
        <v>0.11967796045811789</v>
      </c>
      <c r="C46" s="9">
        <v>0.12332307659222037</v>
      </c>
      <c r="D46" s="9">
        <v>0.12472768100986625</v>
      </c>
      <c r="E46" s="9">
        <v>1.2572124173376256</v>
      </c>
      <c r="F46" s="9">
        <v>3.6077193181763077E-2</v>
      </c>
    </row>
    <row r="47" spans="2:6" x14ac:dyDescent="0.3">
      <c r="B47" s="9">
        <v>0.1231332039902517</v>
      </c>
      <c r="C47" s="9">
        <v>0.12398996685269294</v>
      </c>
      <c r="D47" s="9">
        <v>0.13928473345335815</v>
      </c>
      <c r="E47" s="9">
        <v>1.2583755396878114</v>
      </c>
      <c r="F47" s="9">
        <v>3.7250957992745137E-2</v>
      </c>
    </row>
    <row r="48" spans="2:6" x14ac:dyDescent="0.3">
      <c r="B48" s="9">
        <v>0.12421130370339872</v>
      </c>
      <c r="C48" s="9">
        <v>0.13106867078082479</v>
      </c>
      <c r="D48" s="9">
        <v>0.14037936391128811</v>
      </c>
      <c r="E48" s="9">
        <v>1.2596926558017971</v>
      </c>
      <c r="F48" s="9">
        <v>3.7251543503234168E-2</v>
      </c>
    </row>
    <row r="49" spans="2:6" x14ac:dyDescent="0.3">
      <c r="B49" s="9">
        <v>0.12478008555404431</v>
      </c>
      <c r="C49" s="9">
        <v>0.13212806626314114</v>
      </c>
      <c r="D49" s="9">
        <v>0.1457988926439478</v>
      </c>
      <c r="E49" s="9">
        <v>1.2600324970591767</v>
      </c>
      <c r="F49" s="9">
        <v>3.7676322622255926E-2</v>
      </c>
    </row>
    <row r="50" spans="2:6" x14ac:dyDescent="0.3">
      <c r="B50" s="9">
        <v>0.13078112076796877</v>
      </c>
      <c r="C50" s="9">
        <v>0.13357084147072465</v>
      </c>
      <c r="D50" s="9">
        <v>0.14842255859809342</v>
      </c>
      <c r="E50" s="9">
        <v>1.2601429409987246</v>
      </c>
      <c r="F50" s="9">
        <v>4.0298819455989766E-2</v>
      </c>
    </row>
    <row r="51" spans="2:6" x14ac:dyDescent="0.3">
      <c r="B51" s="9">
        <v>0.13235150050615552</v>
      </c>
      <c r="C51" s="9">
        <v>0.13438847576810889</v>
      </c>
      <c r="D51" s="9">
        <v>0.15233187388810868</v>
      </c>
      <c r="E51" s="9">
        <v>1.2698800543614659</v>
      </c>
      <c r="F51" s="9">
        <v>4.1902078996738729E-2</v>
      </c>
    </row>
    <row r="52" spans="2:6" x14ac:dyDescent="0.3">
      <c r="B52" s="9">
        <v>0.13757172603779116</v>
      </c>
      <c r="C52" s="9">
        <v>0.1369905119384206</v>
      </c>
      <c r="D52" s="9">
        <v>0.15317977747877698</v>
      </c>
      <c r="E52" s="9">
        <v>1.2754346844822304</v>
      </c>
      <c r="F52" s="9">
        <v>4.1922234235980786E-2</v>
      </c>
    </row>
    <row r="53" spans="2:6" x14ac:dyDescent="0.3">
      <c r="B53" s="9">
        <v>0.13966594758288464</v>
      </c>
      <c r="C53" s="9">
        <v>0.13891212452101517</v>
      </c>
      <c r="D53" s="9">
        <v>0.15408253654749576</v>
      </c>
      <c r="E53" s="9">
        <v>1.2773474900117781</v>
      </c>
      <c r="F53" s="9">
        <v>4.1988196766269859E-2</v>
      </c>
    </row>
    <row r="54" spans="2:6" x14ac:dyDescent="0.3">
      <c r="B54" s="9">
        <v>0.13968101371386213</v>
      </c>
      <c r="C54" s="9">
        <v>0.14119318457870605</v>
      </c>
      <c r="D54" s="9">
        <v>0.16392818678513479</v>
      </c>
      <c r="E54" s="9">
        <v>1.2795444696112011</v>
      </c>
      <c r="F54" s="9">
        <v>4.2611896687036091E-2</v>
      </c>
    </row>
    <row r="55" spans="2:6" x14ac:dyDescent="0.3">
      <c r="B55" s="9">
        <v>0.14245969788674928</v>
      </c>
      <c r="C55" s="9">
        <v>0.14228970659328399</v>
      </c>
      <c r="D55" s="9">
        <v>0.16444760351118545</v>
      </c>
      <c r="E55" s="9">
        <v>1.2832178112606565</v>
      </c>
      <c r="F55" s="9">
        <v>4.408197740709497E-2</v>
      </c>
    </row>
    <row r="56" spans="2:6" x14ac:dyDescent="0.3">
      <c r="B56" s="9">
        <v>0.1466774807655481</v>
      </c>
      <c r="C56" s="9">
        <v>0.1439094318569259</v>
      </c>
      <c r="D56" s="9">
        <v>0.16516085870567079</v>
      </c>
      <c r="E56" s="9">
        <v>1.2837597554980109</v>
      </c>
      <c r="F56" s="9">
        <v>4.4349703060017454E-2</v>
      </c>
    </row>
    <row r="57" spans="2:6" x14ac:dyDescent="0.3">
      <c r="B57" s="9">
        <v>0.15223946049360837</v>
      </c>
      <c r="C57" s="9">
        <v>0.14442717697128521</v>
      </c>
      <c r="D57" s="9">
        <v>0.1656106525458266</v>
      </c>
      <c r="E57" s="9">
        <v>1.288787905294464</v>
      </c>
      <c r="F57" s="9">
        <v>4.8057801057338978E-2</v>
      </c>
    </row>
    <row r="58" spans="2:6" x14ac:dyDescent="0.3">
      <c r="B58" s="9">
        <v>0.15415504109795641</v>
      </c>
      <c r="C58" s="9">
        <v>0.14442717697128521</v>
      </c>
      <c r="D58" s="9">
        <v>0.16878413707114989</v>
      </c>
      <c r="E58" s="9">
        <v>1.2916803605985239</v>
      </c>
      <c r="F58" s="9">
        <v>4.9914711814723768E-2</v>
      </c>
    </row>
    <row r="59" spans="2:6" x14ac:dyDescent="0.3">
      <c r="B59" s="9">
        <v>0.15436912617476506</v>
      </c>
      <c r="C59" s="9">
        <v>0.15004568354176154</v>
      </c>
      <c r="D59" s="9">
        <v>0.16892197014561552</v>
      </c>
      <c r="E59" s="9">
        <v>1.2921756016737054</v>
      </c>
      <c r="F59" s="9">
        <v>5.0015212599705539E-2</v>
      </c>
    </row>
    <row r="60" spans="2:6" x14ac:dyDescent="0.3">
      <c r="B60" s="9">
        <v>0.15525439030649654</v>
      </c>
      <c r="C60" s="9">
        <v>0.15216059071264709</v>
      </c>
      <c r="D60" s="9">
        <v>0.16946672742825897</v>
      </c>
      <c r="E60" s="9">
        <v>1.2994020069750156</v>
      </c>
      <c r="F60" s="9">
        <v>5.0115434444378291E-2</v>
      </c>
    </row>
    <row r="61" spans="2:6" x14ac:dyDescent="0.3">
      <c r="B61" s="9">
        <v>0.15680485485918089</v>
      </c>
      <c r="C61" s="9">
        <v>0.15348420867271365</v>
      </c>
      <c r="D61" s="9">
        <v>0.17260772514758119</v>
      </c>
      <c r="E61" s="9">
        <v>1.2994529366857892</v>
      </c>
      <c r="F61" s="9">
        <v>5.0598800607062441E-2</v>
      </c>
    </row>
    <row r="62" spans="2:6" x14ac:dyDescent="0.3">
      <c r="B62" s="9">
        <v>0.16073647212327102</v>
      </c>
      <c r="C62" s="9">
        <v>0.15462392360495342</v>
      </c>
      <c r="D62" s="9">
        <v>0.17882248638582415</v>
      </c>
      <c r="E62" s="9">
        <v>1.2996585845486661</v>
      </c>
      <c r="F62" s="9">
        <v>5.0627969081356992E-2</v>
      </c>
    </row>
    <row r="63" spans="2:6" x14ac:dyDescent="0.3">
      <c r="B63" s="9">
        <v>0.16260522230671484</v>
      </c>
      <c r="C63" s="9">
        <v>0.15895948717629182</v>
      </c>
      <c r="D63" s="9">
        <v>0.1825832930558465</v>
      </c>
      <c r="E63" s="9">
        <v>1.3026260960718816</v>
      </c>
      <c r="F63" s="9">
        <v>5.1357708263194309E-2</v>
      </c>
    </row>
    <row r="64" spans="2:6" x14ac:dyDescent="0.3">
      <c r="B64" s="9">
        <v>0.16639676437701784</v>
      </c>
      <c r="C64" s="9">
        <v>0.16181197892484406</v>
      </c>
      <c r="D64" s="9">
        <v>0.18550670923620277</v>
      </c>
      <c r="E64" s="9">
        <v>1.3052766860663179</v>
      </c>
      <c r="F64" s="9">
        <v>5.3118736241231257E-2</v>
      </c>
    </row>
    <row r="65" spans="2:6" x14ac:dyDescent="0.3">
      <c r="B65" s="9">
        <v>0.16677556354132636</v>
      </c>
      <c r="C65" s="9">
        <v>0.16239303893614035</v>
      </c>
      <c r="D65" s="9">
        <v>0.18869577684673347</v>
      </c>
      <c r="E65" s="9">
        <v>1.305892176226398</v>
      </c>
      <c r="F65" s="9">
        <v>5.3795828119197538E-2</v>
      </c>
    </row>
    <row r="66" spans="2:6" x14ac:dyDescent="0.3">
      <c r="B66" s="9">
        <v>0.16885077764777714</v>
      </c>
      <c r="C66" s="9">
        <v>0.16761709738458747</v>
      </c>
      <c r="D66" s="9">
        <v>0.19151906475950578</v>
      </c>
      <c r="E66" s="9">
        <v>1.3094707016940834</v>
      </c>
      <c r="F66" s="9">
        <v>5.3821723254319422E-2</v>
      </c>
    </row>
    <row r="67" spans="2:6" x14ac:dyDescent="0.3">
      <c r="B67" s="9">
        <v>0.1736106659829498</v>
      </c>
      <c r="C67" s="9">
        <v>0.17143514950279651</v>
      </c>
      <c r="D67" s="9">
        <v>0.19521084007280753</v>
      </c>
      <c r="E67" s="9">
        <v>1.3120341867859029</v>
      </c>
      <c r="F67" s="9">
        <v>5.441117058860457E-2</v>
      </c>
    </row>
    <row r="68" spans="2:6" x14ac:dyDescent="0.3">
      <c r="B68" s="9">
        <v>0.17456221419398202</v>
      </c>
      <c r="C68" s="9">
        <v>0.17603302424635695</v>
      </c>
      <c r="D68" s="9">
        <v>0.1973139312940993</v>
      </c>
      <c r="E68" s="9">
        <v>1.3148650008677092</v>
      </c>
      <c r="F68" s="9">
        <v>5.4567962867239542E-2</v>
      </c>
    </row>
    <row r="69" spans="2:6" x14ac:dyDescent="0.3">
      <c r="B69" s="9">
        <v>0.17665447954617042</v>
      </c>
      <c r="C69" s="9">
        <v>0.17627262034646457</v>
      </c>
      <c r="D69" s="9">
        <v>0.19946410873731316</v>
      </c>
      <c r="E69" s="9">
        <v>1.3212237239842861</v>
      </c>
      <c r="F69" s="9">
        <v>5.5376757149834858E-2</v>
      </c>
    </row>
    <row r="70" spans="2:6" x14ac:dyDescent="0.3">
      <c r="B70" s="9">
        <v>0.17942414277517726</v>
      </c>
      <c r="C70" s="9">
        <v>0.17871398698714044</v>
      </c>
      <c r="D70" s="9">
        <v>0.19948565403929416</v>
      </c>
      <c r="E70" s="9">
        <v>1.3221158328033429</v>
      </c>
      <c r="F70" s="9">
        <v>5.6364475150469613E-2</v>
      </c>
    </row>
    <row r="71" spans="2:6" x14ac:dyDescent="0.3">
      <c r="B71" s="9">
        <v>0.18709942018962453</v>
      </c>
      <c r="C71" s="9">
        <v>0.1804344853257106</v>
      </c>
      <c r="D71" s="9">
        <v>0.20041770841461037</v>
      </c>
      <c r="E71" s="9">
        <v>1.3241935480857163</v>
      </c>
      <c r="F71" s="9">
        <v>5.6648425079474152E-2</v>
      </c>
    </row>
    <row r="72" spans="2:6" x14ac:dyDescent="0.3">
      <c r="B72" s="9">
        <v>0.18929606231890941</v>
      </c>
      <c r="C72" s="9">
        <v>0.18154335588607221</v>
      </c>
      <c r="D72" s="9">
        <v>0.20259389551936952</v>
      </c>
      <c r="E72" s="9">
        <v>1.3259878549843183</v>
      </c>
      <c r="F72" s="9">
        <v>5.6788866353044899E-2</v>
      </c>
    </row>
    <row r="73" spans="2:6" x14ac:dyDescent="0.3">
      <c r="B73" s="9">
        <v>0.19008248668918185</v>
      </c>
      <c r="C73" s="9">
        <v>0.1825920866681536</v>
      </c>
      <c r="D73" s="9">
        <v>0.20422335616156428</v>
      </c>
      <c r="E73" s="9">
        <v>1.3317210530369246</v>
      </c>
      <c r="F73" s="9">
        <v>5.8640869784199134E-2</v>
      </c>
    </row>
    <row r="74" spans="2:6" x14ac:dyDescent="0.3">
      <c r="B74" s="9">
        <v>0.19015319789278556</v>
      </c>
      <c r="C74" s="9">
        <v>0.18650860438005845</v>
      </c>
      <c r="D74" s="9">
        <v>0.20913771231251155</v>
      </c>
      <c r="E74" s="9">
        <v>1.3353325969176648</v>
      </c>
      <c r="F74" s="9">
        <v>5.9202154448055218E-2</v>
      </c>
    </row>
    <row r="75" spans="2:6" x14ac:dyDescent="0.3">
      <c r="B75" s="9">
        <v>0.19580769236096396</v>
      </c>
      <c r="C75" s="9">
        <v>0.19031279185976355</v>
      </c>
      <c r="D75" s="9">
        <v>0.210638249037501</v>
      </c>
      <c r="E75" s="9">
        <v>1.3395062218681568</v>
      </c>
      <c r="F75" s="9">
        <v>5.9331947866059262E-2</v>
      </c>
    </row>
    <row r="76" spans="2:6" x14ac:dyDescent="0.3">
      <c r="B76" s="9">
        <v>0.19612112267524906</v>
      </c>
      <c r="C76" s="9">
        <v>0.19343846813202498</v>
      </c>
      <c r="D76" s="9">
        <v>0.21065687481796069</v>
      </c>
      <c r="E76" s="9">
        <v>1.3414835863982126</v>
      </c>
      <c r="F76" s="9">
        <v>5.9632413314936558E-2</v>
      </c>
    </row>
    <row r="77" spans="2:6" x14ac:dyDescent="0.3">
      <c r="B77" s="9">
        <v>0.19879038892812276</v>
      </c>
      <c r="C77" s="9">
        <v>0.19437643658314449</v>
      </c>
      <c r="D77" s="9">
        <v>0.2121492325321212</v>
      </c>
      <c r="E77" s="9">
        <v>1.34235992365493</v>
      </c>
      <c r="F77" s="9">
        <v>5.9845295775617452E-2</v>
      </c>
    </row>
    <row r="78" spans="2:6" x14ac:dyDescent="0.3">
      <c r="B78" s="9">
        <v>0.19945756200499151</v>
      </c>
      <c r="C78" s="9">
        <v>0.19526326025036353</v>
      </c>
      <c r="D78" s="9">
        <v>0.21396746452993085</v>
      </c>
      <c r="E78" s="9">
        <v>1.3439671765182191</v>
      </c>
      <c r="F78" s="9">
        <v>6.1934532102331859E-2</v>
      </c>
    </row>
    <row r="79" spans="2:6" x14ac:dyDescent="0.3">
      <c r="B79" s="9">
        <v>0.20252934749297125</v>
      </c>
      <c r="C79" s="9">
        <v>0.19966309504954585</v>
      </c>
      <c r="D79" s="9">
        <v>0.21914180376644085</v>
      </c>
      <c r="E79" s="9">
        <v>1.3460349475496942</v>
      </c>
      <c r="F79" s="9">
        <v>6.1976444234115989E-2</v>
      </c>
    </row>
    <row r="80" spans="2:6" x14ac:dyDescent="0.3">
      <c r="B80" s="9">
        <v>0.20764650067172227</v>
      </c>
      <c r="C80" s="9">
        <v>0.20134250787069108</v>
      </c>
      <c r="D80" s="9">
        <v>0.22054420779954656</v>
      </c>
      <c r="E80" s="9">
        <v>1.3485774776550696</v>
      </c>
      <c r="F80" s="9">
        <v>6.2430512168978436E-2</v>
      </c>
    </row>
    <row r="81" spans="2:6" x14ac:dyDescent="0.3">
      <c r="B81" s="9">
        <v>0.21706547981997218</v>
      </c>
      <c r="C81" s="9">
        <v>0.20393863931972522</v>
      </c>
      <c r="D81" s="9">
        <v>0.22477699228714418</v>
      </c>
      <c r="E81" s="9">
        <v>1.3524230670821527</v>
      </c>
      <c r="F81" s="9">
        <v>6.8405502615844549E-2</v>
      </c>
    </row>
    <row r="82" spans="2:6" x14ac:dyDescent="0.3">
      <c r="B82" s="9">
        <v>0.21776953257204457</v>
      </c>
      <c r="C82" s="9">
        <v>0.20637335418650304</v>
      </c>
      <c r="D82" s="9">
        <v>0.23069456579784417</v>
      </c>
      <c r="E82" s="9">
        <v>1.3598086845336075</v>
      </c>
      <c r="F82" s="9">
        <v>6.8476252837606208E-2</v>
      </c>
    </row>
    <row r="83" spans="2:6" x14ac:dyDescent="0.3">
      <c r="B83" s="9">
        <v>0.21939930145816161</v>
      </c>
      <c r="C83" s="9">
        <v>0.20758431741924893</v>
      </c>
      <c r="D83" s="9">
        <v>0.23208726284334938</v>
      </c>
      <c r="E83" s="9">
        <v>1.363771396700429</v>
      </c>
      <c r="F83" s="9">
        <v>6.9086618236726613E-2</v>
      </c>
    </row>
    <row r="84" spans="2:6" x14ac:dyDescent="0.3">
      <c r="B84" s="9">
        <v>0.21968063872255489</v>
      </c>
      <c r="C84" s="9">
        <v>0.20896676108021783</v>
      </c>
      <c r="D84" s="9">
        <v>0.23220761549124957</v>
      </c>
      <c r="E84" s="9">
        <v>1.3655395399967265</v>
      </c>
      <c r="F84" s="9">
        <v>6.9115239550513782E-2</v>
      </c>
    </row>
    <row r="85" spans="2:6" x14ac:dyDescent="0.3">
      <c r="B85" s="9">
        <v>0.21986176191719456</v>
      </c>
      <c r="C85" s="9">
        <v>0.20927812307842925</v>
      </c>
      <c r="D85" s="9">
        <v>0.2381960014947683</v>
      </c>
      <c r="E85" s="9">
        <v>1.3675835579196605</v>
      </c>
      <c r="F85" s="9">
        <v>6.9358735111989755E-2</v>
      </c>
    </row>
    <row r="86" spans="2:6" x14ac:dyDescent="0.3">
      <c r="B86" s="9">
        <v>0.22038373045275514</v>
      </c>
      <c r="C86" s="9">
        <v>0.21092566633967907</v>
      </c>
      <c r="D86" s="9">
        <v>0.25043202417787119</v>
      </c>
      <c r="E86" s="9">
        <v>1.3679518875022165</v>
      </c>
      <c r="F86" s="9">
        <v>6.9506920280670625E-2</v>
      </c>
    </row>
    <row r="87" spans="2:6" x14ac:dyDescent="0.3">
      <c r="B87" s="9">
        <v>0.22205852747624827</v>
      </c>
      <c r="C87" s="9">
        <v>0.21413860472317314</v>
      </c>
      <c r="D87" s="9">
        <v>0.25547658787924638</v>
      </c>
      <c r="E87" s="9">
        <v>1.3694049343869221</v>
      </c>
      <c r="F87" s="9">
        <v>6.9861720907337999E-2</v>
      </c>
    </row>
    <row r="88" spans="2:6" x14ac:dyDescent="0.3">
      <c r="B88" s="9">
        <v>0.22411853700972048</v>
      </c>
      <c r="C88" s="9">
        <v>0.21633238748428893</v>
      </c>
      <c r="D88" s="9">
        <v>0.25930228759261859</v>
      </c>
      <c r="E88" s="9">
        <v>1.3725172272250725</v>
      </c>
      <c r="F88" s="9">
        <v>7.0061498534486899E-2</v>
      </c>
    </row>
    <row r="89" spans="2:6" x14ac:dyDescent="0.3">
      <c r="B89" s="9">
        <v>0.22413947365057454</v>
      </c>
      <c r="C89" s="9">
        <v>0.21669607634901603</v>
      </c>
      <c r="D89" s="9">
        <v>0.26324435425432618</v>
      </c>
      <c r="E89" s="9">
        <v>1.3770645011057261</v>
      </c>
      <c r="F89" s="9">
        <v>7.1454883156659044E-2</v>
      </c>
    </row>
    <row r="90" spans="2:6" x14ac:dyDescent="0.3">
      <c r="B90" s="9">
        <v>0.22517627157891845</v>
      </c>
      <c r="C90" s="9">
        <v>0.21675863768780745</v>
      </c>
      <c r="D90" s="9">
        <v>0.26960670512177015</v>
      </c>
      <c r="E90" s="9">
        <v>1.386812155314106</v>
      </c>
      <c r="F90" s="9">
        <v>7.2132054274449228E-2</v>
      </c>
    </row>
    <row r="91" spans="2:6" x14ac:dyDescent="0.3">
      <c r="B91" s="9">
        <v>0.22597214928991349</v>
      </c>
      <c r="C91" s="9">
        <v>0.21675863768780745</v>
      </c>
      <c r="D91" s="9">
        <v>0.27263656157901761</v>
      </c>
      <c r="E91" s="9">
        <v>1.3953253725924815</v>
      </c>
      <c r="F91" s="9">
        <v>7.3388434591620394E-2</v>
      </c>
    </row>
    <row r="92" spans="2:6" x14ac:dyDescent="0.3">
      <c r="B92" s="9">
        <v>0.23135291653618881</v>
      </c>
      <c r="C92" s="9">
        <v>0.22093312073842011</v>
      </c>
      <c r="D92" s="9">
        <v>0.27300579883165571</v>
      </c>
      <c r="E92" s="9">
        <v>1.4010759412334144</v>
      </c>
      <c r="F92" s="9">
        <v>7.4574355965365685E-2</v>
      </c>
    </row>
    <row r="93" spans="2:6" x14ac:dyDescent="0.3">
      <c r="B93" s="9">
        <v>0.23179172102287871</v>
      </c>
      <c r="C93" s="9">
        <v>0.22435752101767201</v>
      </c>
      <c r="D93" s="9">
        <v>0.2730615823341796</v>
      </c>
      <c r="E93" s="9">
        <v>1.4015419736539687</v>
      </c>
      <c r="F93" s="9">
        <v>7.4941475541133062E-2</v>
      </c>
    </row>
    <row r="94" spans="2:6" x14ac:dyDescent="0.3">
      <c r="B94" s="9">
        <v>0.23284883162765693</v>
      </c>
      <c r="C94" s="9">
        <v>0.22580024566024892</v>
      </c>
      <c r="D94" s="9">
        <v>0.27737960654770849</v>
      </c>
      <c r="E94" s="9">
        <v>1.4031588527217005</v>
      </c>
      <c r="F94" s="9">
        <v>7.9452668845813798E-2</v>
      </c>
    </row>
    <row r="95" spans="2:6" x14ac:dyDescent="0.3">
      <c r="B95" s="9">
        <v>0.2355103743854299</v>
      </c>
      <c r="C95" s="9">
        <v>0.228869892623835</v>
      </c>
      <c r="D95" s="9">
        <v>0.27913460260987721</v>
      </c>
      <c r="E95" s="9">
        <v>1.4072918483030281</v>
      </c>
      <c r="F95" s="9">
        <v>8.0117469493280177E-2</v>
      </c>
    </row>
    <row r="96" spans="2:6" x14ac:dyDescent="0.3">
      <c r="B96" s="9">
        <v>0.23595382368185458</v>
      </c>
      <c r="C96" s="9">
        <v>0.23848948712131851</v>
      </c>
      <c r="D96" s="9">
        <v>0.28581354296536982</v>
      </c>
      <c r="E96" s="9">
        <v>1.4072918483030281</v>
      </c>
      <c r="F96" s="9">
        <v>8.0406927737988576E-2</v>
      </c>
    </row>
    <row r="97" spans="2:6" x14ac:dyDescent="0.3">
      <c r="B97" s="9">
        <v>0.23597982936970377</v>
      </c>
      <c r="C97" s="9">
        <v>0.24490446900763752</v>
      </c>
      <c r="D97" s="9">
        <v>0.28760261910833257</v>
      </c>
      <c r="E97" s="9">
        <v>1.4179046473771428</v>
      </c>
      <c r="F97" s="9">
        <v>8.1895894069875241E-2</v>
      </c>
    </row>
    <row r="98" spans="2:6" x14ac:dyDescent="0.3">
      <c r="B98" s="9">
        <v>0.23685085169941125</v>
      </c>
      <c r="C98" s="9">
        <v>0.24594015892117552</v>
      </c>
      <c r="D98" s="9">
        <v>0.29211864060956833</v>
      </c>
      <c r="E98" s="9">
        <v>1.4180594528836565</v>
      </c>
      <c r="F98" s="9">
        <v>8.2016522899791458E-2</v>
      </c>
    </row>
    <row r="99" spans="2:6" x14ac:dyDescent="0.3">
      <c r="B99" s="9">
        <v>0.2382236502381089</v>
      </c>
      <c r="C99" s="9">
        <v>0.24717289226957462</v>
      </c>
      <c r="D99" s="9">
        <v>0.29514834474616919</v>
      </c>
      <c r="E99" s="9">
        <v>1.4327281433728081</v>
      </c>
      <c r="F99" s="9">
        <v>8.3479263300712078E-2</v>
      </c>
    </row>
    <row r="100" spans="2:6" x14ac:dyDescent="0.3">
      <c r="B100" s="9">
        <v>0.23949778900821225</v>
      </c>
      <c r="C100" s="9">
        <v>0.24925576618649239</v>
      </c>
      <c r="D100" s="9">
        <v>0.30115621237068618</v>
      </c>
      <c r="E100" s="9">
        <v>1.4361159221108875</v>
      </c>
      <c r="F100" s="9">
        <v>8.4186231854292012E-2</v>
      </c>
    </row>
    <row r="101" spans="2:6" x14ac:dyDescent="0.3">
      <c r="B101" s="9">
        <v>0.24161033618563599</v>
      </c>
      <c r="C101" s="9">
        <v>0.25265975158046539</v>
      </c>
      <c r="D101" s="9">
        <v>0.30612666127812427</v>
      </c>
      <c r="E101" s="9">
        <v>1.4365794588282554</v>
      </c>
      <c r="F101" s="9">
        <v>8.5726527910982536E-2</v>
      </c>
    </row>
    <row r="102" spans="2:6" x14ac:dyDescent="0.3">
      <c r="B102" s="9">
        <v>0.24281000920720339</v>
      </c>
      <c r="C102" s="9">
        <v>0.25658588194614224</v>
      </c>
      <c r="D102" s="9">
        <v>0.31241897646885852</v>
      </c>
      <c r="E102" s="9">
        <v>1.4409132098865398</v>
      </c>
      <c r="F102" s="9">
        <v>8.5846448500761161E-2</v>
      </c>
    </row>
    <row r="103" spans="2:6" x14ac:dyDescent="0.3">
      <c r="B103" s="9">
        <v>0.24605305448754353</v>
      </c>
      <c r="C103" s="9">
        <v>0.26281671356530928</v>
      </c>
      <c r="D103" s="9">
        <v>0.31440355762458122</v>
      </c>
      <c r="E103" s="9">
        <v>1.4409804008896403</v>
      </c>
      <c r="F103" s="9">
        <v>8.9756178677913953E-2</v>
      </c>
    </row>
    <row r="104" spans="2:6" x14ac:dyDescent="0.3">
      <c r="B104" s="9">
        <v>0.2462419521217942</v>
      </c>
      <c r="C104" s="9">
        <v>0.26504013373580176</v>
      </c>
      <c r="D104" s="9">
        <v>0.31550920730526527</v>
      </c>
      <c r="E104" s="9">
        <v>1.4477396722970213</v>
      </c>
      <c r="F104" s="9">
        <v>9.2625873216898552E-2</v>
      </c>
    </row>
    <row r="105" spans="2:6" x14ac:dyDescent="0.3">
      <c r="B105" s="9">
        <v>0.2480602957502471</v>
      </c>
      <c r="C105" s="9">
        <v>0.26967266582789451</v>
      </c>
      <c r="D105" s="9">
        <v>0.31973009241665029</v>
      </c>
      <c r="E105" s="9">
        <v>1.4479936452636095</v>
      </c>
      <c r="F105" s="9">
        <v>9.3270830394754881E-2</v>
      </c>
    </row>
    <row r="106" spans="2:6" x14ac:dyDescent="0.3">
      <c r="B106" s="9">
        <v>0.25147364031226299</v>
      </c>
      <c r="C106" s="9">
        <v>0.27153814453218317</v>
      </c>
      <c r="D106" s="9">
        <v>0.32089306664739092</v>
      </c>
      <c r="E106" s="9">
        <v>1.4490095710470627</v>
      </c>
      <c r="F106" s="9">
        <v>9.3433696274233591E-2</v>
      </c>
    </row>
    <row r="107" spans="2:6" x14ac:dyDescent="0.3">
      <c r="B107" s="9">
        <v>0.25415430669847133</v>
      </c>
      <c r="C107" s="9">
        <v>0.27249064634343095</v>
      </c>
      <c r="D107" s="9">
        <v>0.33464380212568134</v>
      </c>
      <c r="E107" s="9">
        <v>1.4560184455448617</v>
      </c>
      <c r="F107" s="9">
        <v>9.4068663981360073E-2</v>
      </c>
    </row>
    <row r="108" spans="2:6" x14ac:dyDescent="0.3">
      <c r="B108" s="9">
        <v>0.26410032989481552</v>
      </c>
      <c r="C108" s="9">
        <v>0.27336518517754138</v>
      </c>
      <c r="D108" s="9">
        <v>0.34036912759446869</v>
      </c>
      <c r="E108" s="9">
        <v>1.456331907683337</v>
      </c>
      <c r="F108" s="9">
        <v>9.4583173415591443E-2</v>
      </c>
    </row>
    <row r="109" spans="2:6" x14ac:dyDescent="0.3">
      <c r="B109" s="9">
        <v>0.26579196450759401</v>
      </c>
      <c r="C109" s="9">
        <v>0.2744798475567507</v>
      </c>
      <c r="D109" s="9">
        <v>0.34047315333453665</v>
      </c>
      <c r="E109" s="9">
        <v>1.4637989151787054</v>
      </c>
      <c r="F109" s="9">
        <v>9.5541467418824078E-2</v>
      </c>
    </row>
    <row r="110" spans="2:6" x14ac:dyDescent="0.3">
      <c r="B110" s="9">
        <v>0.27055655186716931</v>
      </c>
      <c r="C110" s="9">
        <v>0.27769911833805544</v>
      </c>
      <c r="D110" s="9">
        <v>0.34367213548545766</v>
      </c>
      <c r="E110" s="9">
        <v>1.4722850631862441</v>
      </c>
      <c r="F110" s="9">
        <v>9.6099567306115269E-2</v>
      </c>
    </row>
    <row r="111" spans="2:6" x14ac:dyDescent="0.3">
      <c r="B111" s="9">
        <v>0.27927297137497054</v>
      </c>
      <c r="C111" s="9">
        <v>0.28215147096562321</v>
      </c>
      <c r="D111" s="9">
        <v>0.353973125604995</v>
      </c>
      <c r="E111" s="9">
        <v>1.4780355919930839</v>
      </c>
      <c r="F111" s="9">
        <v>9.6639815450447211E-2</v>
      </c>
    </row>
    <row r="112" spans="2:6" x14ac:dyDescent="0.3">
      <c r="B112" s="9">
        <v>0.27962890341242386</v>
      </c>
      <c r="C112" s="9">
        <v>0.2822691982813692</v>
      </c>
      <c r="D112" s="9">
        <v>0.35637020530048014</v>
      </c>
      <c r="E112" s="9">
        <v>1.4799603782157973</v>
      </c>
      <c r="F112" s="9">
        <v>9.827340251672928E-2</v>
      </c>
    </row>
    <row r="113" spans="2:6" x14ac:dyDescent="0.3">
      <c r="B113" s="9">
        <v>0.28408945733021046</v>
      </c>
      <c r="C113" s="9">
        <v>0.28429003038154282</v>
      </c>
      <c r="D113" s="9">
        <v>0.35759042688891252</v>
      </c>
      <c r="E113" s="9">
        <v>1.48469842288106</v>
      </c>
      <c r="F113" s="9">
        <v>9.8770630181506586E-2</v>
      </c>
    </row>
    <row r="114" spans="2:6" x14ac:dyDescent="0.3">
      <c r="B114" s="9">
        <v>0.28482953276341705</v>
      </c>
      <c r="C114" s="9">
        <v>0.28520689684324857</v>
      </c>
      <c r="D114" s="9">
        <v>0.35824056593562181</v>
      </c>
      <c r="E114" s="9">
        <v>1.4860553215949348</v>
      </c>
      <c r="F114" s="9">
        <v>9.9868875888365322E-2</v>
      </c>
    </row>
    <row r="115" spans="2:6" x14ac:dyDescent="0.3">
      <c r="B115" s="9">
        <v>0.28580858726568492</v>
      </c>
      <c r="C115" s="9">
        <v>0.28557026582259715</v>
      </c>
      <c r="D115" s="9">
        <v>0.35932581109701822</v>
      </c>
      <c r="E115" s="9">
        <v>1.4970576965901143</v>
      </c>
      <c r="F115" s="9">
        <v>0.10002367768561386</v>
      </c>
    </row>
    <row r="116" spans="2:6" x14ac:dyDescent="0.3">
      <c r="B116" s="9">
        <v>0.2881029447485412</v>
      </c>
      <c r="C116" s="9">
        <v>0.28718157394152138</v>
      </c>
      <c r="D116" s="9">
        <v>0.36962505226853548</v>
      </c>
      <c r="E116" s="9">
        <v>1.505522433381949</v>
      </c>
      <c r="F116" s="9">
        <v>0.1074395036796686</v>
      </c>
    </row>
    <row r="117" spans="2:6" x14ac:dyDescent="0.3">
      <c r="B117" s="9">
        <v>0.29132823455293089</v>
      </c>
      <c r="C117" s="9">
        <v>0.29151235676024956</v>
      </c>
      <c r="D117" s="9">
        <v>0.37428446535251142</v>
      </c>
      <c r="E117" s="9">
        <v>1.5108413914867471</v>
      </c>
      <c r="F117" s="9">
        <v>0.10795985233725222</v>
      </c>
    </row>
    <row r="118" spans="2:6" x14ac:dyDescent="0.3">
      <c r="B118" s="9">
        <v>0.30242529375184107</v>
      </c>
      <c r="C118" s="9">
        <v>0.29833849326216588</v>
      </c>
      <c r="D118" s="9">
        <v>0.37755828783407347</v>
      </c>
      <c r="E118" s="9">
        <v>1.5114783076766218</v>
      </c>
      <c r="F118" s="9">
        <v>0.10982103932509653</v>
      </c>
    </row>
    <row r="119" spans="2:6" x14ac:dyDescent="0.3">
      <c r="B119" s="9">
        <v>0.30738900077949727</v>
      </c>
      <c r="C119" s="9">
        <v>0.30039760989875319</v>
      </c>
      <c r="D119" s="9">
        <v>0.38457799584453228</v>
      </c>
      <c r="E119" s="9">
        <v>1.5151783881780694</v>
      </c>
      <c r="F119" s="9">
        <v>0.11006575101266917</v>
      </c>
    </row>
    <row r="120" spans="2:6" x14ac:dyDescent="0.3">
      <c r="B120" s="9">
        <v>0.3159820858736383</v>
      </c>
      <c r="C120" s="9">
        <v>0.3033247320919597</v>
      </c>
      <c r="D120" s="9">
        <v>0.38846788969844465</v>
      </c>
      <c r="E120" s="9">
        <v>1.5197541647487947</v>
      </c>
      <c r="F120" s="9">
        <v>0.11177501294798015</v>
      </c>
    </row>
    <row r="121" spans="2:6" x14ac:dyDescent="0.3">
      <c r="B121" s="9">
        <v>0.31635785333844341</v>
      </c>
      <c r="C121" s="9">
        <v>0.30572892606551821</v>
      </c>
      <c r="D121" s="9">
        <v>0.39461447900927593</v>
      </c>
      <c r="E121" s="9">
        <v>1.5204448212578077</v>
      </c>
      <c r="F121" s="9">
        <v>0.1132787733098047</v>
      </c>
    </row>
    <row r="122" spans="2:6" x14ac:dyDescent="0.3">
      <c r="B122" s="9">
        <v>0.32097818617621332</v>
      </c>
      <c r="C122" s="9">
        <v>0.30581198523434611</v>
      </c>
      <c r="D122" s="9">
        <v>0.39955928264766566</v>
      </c>
      <c r="E122" s="9">
        <v>1.5217197735392369</v>
      </c>
      <c r="F122" s="9">
        <v>0.11336755766759497</v>
      </c>
    </row>
    <row r="123" spans="2:6" x14ac:dyDescent="0.3">
      <c r="B123" s="9">
        <v>0.33028192148869806</v>
      </c>
      <c r="C123" s="9">
        <v>0.31438493751823399</v>
      </c>
      <c r="D123" s="9">
        <v>0.4084205253697471</v>
      </c>
      <c r="E123" s="9">
        <v>1.5229822276374942</v>
      </c>
      <c r="F123" s="9">
        <v>0.11350032148836173</v>
      </c>
    </row>
    <row r="124" spans="2:6" x14ac:dyDescent="0.3">
      <c r="B124" s="9">
        <v>0.33263663679137428</v>
      </c>
      <c r="C124" s="9">
        <v>0.31624223280031621</v>
      </c>
      <c r="D124" s="9">
        <v>0.4084853732751848</v>
      </c>
      <c r="E124" s="9">
        <v>1.5299583526688949</v>
      </c>
      <c r="F124" s="9">
        <v>0.11529627799066486</v>
      </c>
    </row>
    <row r="125" spans="2:6" x14ac:dyDescent="0.3">
      <c r="B125" s="9">
        <v>0.34428620658128856</v>
      </c>
      <c r="C125" s="9">
        <v>0.31789233599753003</v>
      </c>
      <c r="D125" s="9">
        <v>0.40889003086910319</v>
      </c>
      <c r="E125" s="9">
        <v>1.530303681207668</v>
      </c>
      <c r="F125" s="9">
        <v>0.11530283882405226</v>
      </c>
    </row>
    <row r="126" spans="2:6" x14ac:dyDescent="0.3">
      <c r="B126" s="9">
        <v>0.35071286355099718</v>
      </c>
      <c r="C126" s="9">
        <v>0.32195676547832458</v>
      </c>
      <c r="D126" s="9">
        <v>0.41206597281471802</v>
      </c>
      <c r="E126" s="9">
        <v>1.5445013004073889</v>
      </c>
      <c r="F126" s="9">
        <v>0.11572649925198031</v>
      </c>
    </row>
    <row r="127" spans="2:6" x14ac:dyDescent="0.3">
      <c r="B127" s="9">
        <v>0.3546663873468105</v>
      </c>
      <c r="C127" s="9">
        <v>0.32795805167254982</v>
      </c>
      <c r="D127" s="9">
        <v>0.41290787980544108</v>
      </c>
      <c r="E127" s="9">
        <v>1.5625683496697416</v>
      </c>
      <c r="F127" s="9">
        <v>0.11876228974192095</v>
      </c>
    </row>
    <row r="128" spans="2:6" x14ac:dyDescent="0.3">
      <c r="B128" s="9">
        <v>0.35485494106366156</v>
      </c>
      <c r="C128" s="9">
        <v>0.3335540123674165</v>
      </c>
      <c r="D128" s="9">
        <v>0.41941449836612554</v>
      </c>
      <c r="E128" s="9">
        <v>1.5647571380316068</v>
      </c>
      <c r="F128" s="9">
        <v>0.12170851987194169</v>
      </c>
    </row>
    <row r="129" spans="2:6" x14ac:dyDescent="0.3">
      <c r="B129" s="9">
        <v>0.35561875886264976</v>
      </c>
      <c r="C129" s="9">
        <v>0.34000619947341931</v>
      </c>
      <c r="D129" s="9">
        <v>0.42290488615718691</v>
      </c>
      <c r="E129" s="9">
        <v>1.5740189243377201</v>
      </c>
      <c r="F129" s="9">
        <v>0.12339944273179711</v>
      </c>
    </row>
    <row r="130" spans="2:6" x14ac:dyDescent="0.3">
      <c r="B130" s="9">
        <v>0.3666138304825507</v>
      </c>
      <c r="C130" s="9">
        <v>0.34321625985547011</v>
      </c>
      <c r="D130" s="9">
        <v>0.42840041119019712</v>
      </c>
      <c r="E130" s="9">
        <v>1.5766550561414387</v>
      </c>
      <c r="F130" s="9">
        <v>0.12874907089334861</v>
      </c>
    </row>
    <row r="131" spans="2:6" x14ac:dyDescent="0.3">
      <c r="B131" s="9">
        <v>0.36786189655535795</v>
      </c>
      <c r="C131" s="9">
        <v>0.35186485790569993</v>
      </c>
      <c r="D131" s="9">
        <v>0.43095643807394329</v>
      </c>
      <c r="E131" s="9">
        <v>1.5790874604015228</v>
      </c>
      <c r="F131" s="9">
        <v>0.12994443995235191</v>
      </c>
    </row>
    <row r="132" spans="2:6" x14ac:dyDescent="0.3">
      <c r="B132" s="9">
        <v>0.36942117550123593</v>
      </c>
      <c r="C132" s="9">
        <v>0.3553334500954875</v>
      </c>
      <c r="D132" s="9">
        <v>0.43492135422095135</v>
      </c>
      <c r="E132" s="9">
        <v>1.5855409825625215</v>
      </c>
      <c r="F132" s="9">
        <v>0.1329471772172951</v>
      </c>
    </row>
    <row r="133" spans="2:6" x14ac:dyDescent="0.3">
      <c r="B133" s="9">
        <v>0.37401453718927313</v>
      </c>
      <c r="C133" s="9">
        <v>0.36234551118595426</v>
      </c>
      <c r="D133" s="9">
        <v>0.43827477955396504</v>
      </c>
      <c r="E133" s="9">
        <v>1.585982629690798</v>
      </c>
      <c r="F133" s="9">
        <v>0.13408467597881471</v>
      </c>
    </row>
    <row r="134" spans="2:6" x14ac:dyDescent="0.3">
      <c r="B134" s="9">
        <v>0.37899262744544887</v>
      </c>
      <c r="C134" s="9">
        <v>0.36489781787125203</v>
      </c>
      <c r="D134" s="9">
        <v>0.4390637566249353</v>
      </c>
      <c r="E134" s="9">
        <v>1.5921636416676759</v>
      </c>
      <c r="F134" s="9">
        <v>0.13603448427961468</v>
      </c>
    </row>
    <row r="135" spans="2:6" x14ac:dyDescent="0.3">
      <c r="B135" s="9">
        <v>0.38404026676541214</v>
      </c>
      <c r="C135" s="9">
        <v>0.36505841721973398</v>
      </c>
      <c r="D135" s="9">
        <v>0.44325649083177149</v>
      </c>
      <c r="E135" s="9">
        <v>1.6041980014614239</v>
      </c>
      <c r="F135" s="9">
        <v>0.13893594676605575</v>
      </c>
    </row>
    <row r="136" spans="2:6" x14ac:dyDescent="0.3">
      <c r="B136" s="9">
        <v>0.38738458464095776</v>
      </c>
      <c r="C136" s="9">
        <v>0.36766199664981614</v>
      </c>
      <c r="D136" s="9">
        <v>0.4449513038568757</v>
      </c>
      <c r="E136" s="9">
        <v>1.6087179259585571</v>
      </c>
      <c r="F136" s="9">
        <v>0.14161995669730501</v>
      </c>
    </row>
    <row r="137" spans="2:6" x14ac:dyDescent="0.3">
      <c r="B137" s="9">
        <v>0.39147689217286186</v>
      </c>
      <c r="C137" s="9">
        <v>0.37219935322730591</v>
      </c>
      <c r="D137" s="9">
        <v>0.44671912779340844</v>
      </c>
      <c r="E137" s="9">
        <v>1.6161530984290799</v>
      </c>
      <c r="F137" s="9">
        <v>0.14227568439987964</v>
      </c>
    </row>
    <row r="138" spans="2:6" x14ac:dyDescent="0.3">
      <c r="B138" s="9">
        <v>0.39242377202948714</v>
      </c>
      <c r="C138" s="9">
        <v>0.37490818900822842</v>
      </c>
      <c r="D138" s="9">
        <v>0.45210818782962436</v>
      </c>
      <c r="E138" s="9">
        <v>1.6416733252571074</v>
      </c>
      <c r="F138" s="9">
        <v>0.14235404312879649</v>
      </c>
    </row>
    <row r="139" spans="2:6" x14ac:dyDescent="0.3">
      <c r="B139" s="9">
        <v>0.39555385205059412</v>
      </c>
      <c r="C139" s="9">
        <v>0.37641465602940272</v>
      </c>
      <c r="D139" s="9">
        <v>0.45285753616757846</v>
      </c>
      <c r="E139" s="9">
        <v>1.6426244789088609</v>
      </c>
      <c r="F139" s="9">
        <v>0.14330600973808671</v>
      </c>
    </row>
    <row r="140" spans="2:6" x14ac:dyDescent="0.3">
      <c r="B140" s="9">
        <v>0.4011214480150499</v>
      </c>
      <c r="C140" s="9">
        <v>0.38325501493527619</v>
      </c>
      <c r="D140" s="9">
        <v>0.45471836727579806</v>
      </c>
      <c r="E140" s="9">
        <v>1.6592478116877212</v>
      </c>
      <c r="F140" s="9">
        <v>0.14769223703008927</v>
      </c>
    </row>
    <row r="141" spans="2:6" x14ac:dyDescent="0.3">
      <c r="B141" s="9">
        <v>0.41206057808394292</v>
      </c>
      <c r="C141" s="9">
        <v>0.39253533366875543</v>
      </c>
      <c r="D141" s="9">
        <v>0.46148206864090485</v>
      </c>
      <c r="E141" s="9">
        <v>1.6779743373119436</v>
      </c>
      <c r="F141" s="9">
        <v>0.15436179709678921</v>
      </c>
    </row>
    <row r="142" spans="2:6" x14ac:dyDescent="0.3">
      <c r="B142" s="9">
        <v>0.41249661513598718</v>
      </c>
      <c r="C142" s="9">
        <v>0.39369594930019802</v>
      </c>
      <c r="D142" s="9">
        <v>0.46646004313822192</v>
      </c>
      <c r="E142" s="9">
        <v>1.6814747997409401</v>
      </c>
      <c r="F142" s="9">
        <v>0.15651023339517153</v>
      </c>
    </row>
    <row r="143" spans="2:6" x14ac:dyDescent="0.3">
      <c r="B143" s="9">
        <v>0.41807432432432434</v>
      </c>
      <c r="C143" s="9">
        <v>0.40921504345235632</v>
      </c>
      <c r="D143" s="9">
        <v>0.46729802075578725</v>
      </c>
      <c r="E143" s="9">
        <v>1.6893953139553168</v>
      </c>
      <c r="F143" s="9">
        <v>0.15708318405391306</v>
      </c>
    </row>
    <row r="144" spans="2:6" x14ac:dyDescent="0.3">
      <c r="B144" s="9">
        <v>0.42444420698614804</v>
      </c>
      <c r="C144" s="9">
        <v>0.42515559378698886</v>
      </c>
      <c r="D144" s="9">
        <v>0.4734790109778978</v>
      </c>
      <c r="E144" s="9">
        <v>1.6901385188152724</v>
      </c>
      <c r="F144" s="9">
        <v>0.15750339862519749</v>
      </c>
    </row>
    <row r="145" spans="2:6" x14ac:dyDescent="0.3">
      <c r="B145" s="9">
        <v>0.4332518876829472</v>
      </c>
      <c r="C145" s="9">
        <v>0.43614354551712492</v>
      </c>
      <c r="D145" s="9">
        <v>0.47546216560004839</v>
      </c>
      <c r="E145" s="9">
        <v>1.696351090583742</v>
      </c>
      <c r="F145" s="9">
        <v>0.16350566921045681</v>
      </c>
    </row>
    <row r="146" spans="2:6" x14ac:dyDescent="0.3">
      <c r="B146" s="9">
        <v>0.43569832854382257</v>
      </c>
      <c r="C146" s="9">
        <v>0.44361832000945145</v>
      </c>
      <c r="D146" s="9">
        <v>0.49116316766451412</v>
      </c>
      <c r="E146" s="9">
        <v>1.6985268847685249</v>
      </c>
      <c r="F146" s="9">
        <v>0.16376879645103121</v>
      </c>
    </row>
    <row r="147" spans="2:6" x14ac:dyDescent="0.3">
      <c r="B147" s="9">
        <v>0.43807042029475102</v>
      </c>
      <c r="C147" s="9">
        <v>0.46785539820101868</v>
      </c>
      <c r="D147" s="9">
        <v>0.50880001985900114</v>
      </c>
      <c r="E147" s="9">
        <v>1.7012106874355186</v>
      </c>
      <c r="F147" s="9">
        <v>0.16837856882257446</v>
      </c>
    </row>
    <row r="148" spans="2:6" x14ac:dyDescent="0.3">
      <c r="B148" s="9">
        <v>0.43913890952950174</v>
      </c>
      <c r="C148" s="9">
        <v>0.47426290298109597</v>
      </c>
      <c r="D148" s="9">
        <v>0.51657177607918381</v>
      </c>
      <c r="E148" s="9">
        <v>1.7081051508034104</v>
      </c>
      <c r="F148" s="9">
        <v>0.17186567037897449</v>
      </c>
    </row>
    <row r="149" spans="2:6" x14ac:dyDescent="0.3">
      <c r="B149" s="9">
        <v>0.44187227202948975</v>
      </c>
      <c r="C149" s="9">
        <v>0.48538068025676978</v>
      </c>
      <c r="D149" s="9">
        <v>0.51759166452614258</v>
      </c>
      <c r="E149" s="9">
        <v>1.7217093282833007</v>
      </c>
      <c r="F149" s="9">
        <v>0.18178104997754416</v>
      </c>
    </row>
    <row r="150" spans="2:6" x14ac:dyDescent="0.3">
      <c r="B150" s="9">
        <v>0.45585766595671012</v>
      </c>
      <c r="C150" s="9">
        <v>0.48738075234766876</v>
      </c>
      <c r="D150" s="9">
        <v>0.52369446127464403</v>
      </c>
      <c r="E150" s="9">
        <v>1.7239712595297823</v>
      </c>
      <c r="F150" s="9">
        <v>0.18694433857390108</v>
      </c>
    </row>
    <row r="151" spans="2:6" x14ac:dyDescent="0.3">
      <c r="B151" s="9">
        <v>0.4665574746873139</v>
      </c>
      <c r="C151" s="9">
        <v>0.52173029414624461</v>
      </c>
      <c r="D151" s="9">
        <v>0.54284493115238885</v>
      </c>
      <c r="E151" s="9">
        <v>1.7294823878763055</v>
      </c>
      <c r="F151" s="9">
        <v>0.19000870701808506</v>
      </c>
    </row>
    <row r="152" spans="2:6" x14ac:dyDescent="0.3">
      <c r="B152" s="9">
        <v>0.46734144898252006</v>
      </c>
      <c r="C152" s="9">
        <v>0.53692177581972356</v>
      </c>
      <c r="D152" s="9">
        <v>0.56483897479340062</v>
      </c>
      <c r="E152" s="9">
        <v>1.7386530225956818</v>
      </c>
      <c r="F152" s="9">
        <v>0.19845973945148021</v>
      </c>
    </row>
    <row r="153" spans="2:6" x14ac:dyDescent="0.3">
      <c r="B153" s="9">
        <v>0.47838458925324223</v>
      </c>
      <c r="C153" s="9">
        <v>0.54959103113957708</v>
      </c>
      <c r="D153" s="9">
        <v>0.58423111830262198</v>
      </c>
      <c r="E153" s="9">
        <v>1.7402872984782856</v>
      </c>
      <c r="F153" s="9">
        <v>0.19945619493320088</v>
      </c>
    </row>
    <row r="154" spans="2:6" x14ac:dyDescent="0.3">
      <c r="B154" s="9">
        <v>0.49179118243866443</v>
      </c>
      <c r="C154" s="9">
        <v>0.56634541533414617</v>
      </c>
      <c r="D154" s="9">
        <v>0.59325411202947154</v>
      </c>
      <c r="E154" s="9">
        <v>1.7590633289630149</v>
      </c>
      <c r="F154" s="9">
        <v>0.2017834090897265</v>
      </c>
    </row>
    <row r="155" spans="2:6" x14ac:dyDescent="0.3">
      <c r="B155" s="9">
        <v>0.49663884383612222</v>
      </c>
      <c r="C155" s="9">
        <v>0.59749344601622001</v>
      </c>
      <c r="D155" s="9">
        <v>0.61092150383162935</v>
      </c>
      <c r="E155" s="9">
        <v>1.7714276176750674</v>
      </c>
      <c r="F155" s="9">
        <v>0.20226409995598368</v>
      </c>
    </row>
    <row r="156" spans="2:6" x14ac:dyDescent="0.3">
      <c r="B156" s="9">
        <v>0.49813746714115315</v>
      </c>
      <c r="C156" s="9">
        <v>0.62127997779656097</v>
      </c>
      <c r="D156" s="9">
        <v>0.63020882709041881</v>
      </c>
      <c r="E156" s="9">
        <v>1.7819132267897331</v>
      </c>
      <c r="F156" s="9">
        <v>0.21392033754726317</v>
      </c>
    </row>
    <row r="157" spans="2:6" x14ac:dyDescent="0.3">
      <c r="B157" s="9">
        <v>0.50239239239239242</v>
      </c>
      <c r="C157" s="9">
        <v>0.62306300637143086</v>
      </c>
      <c r="D157" s="9">
        <v>0.64448825342746252</v>
      </c>
      <c r="E157" s="9">
        <v>1.8074906273964044</v>
      </c>
      <c r="F157" s="9">
        <v>0.21776129901201566</v>
      </c>
    </row>
    <row r="158" spans="2:6" x14ac:dyDescent="0.3">
      <c r="B158" s="9">
        <v>0.52872942939324241</v>
      </c>
      <c r="C158" s="9">
        <v>0.63085027068115185</v>
      </c>
      <c r="D158" s="9">
        <v>0.65758316717264043</v>
      </c>
      <c r="E158" s="9">
        <v>1.808363189710684</v>
      </c>
      <c r="F158" s="9">
        <v>0.21818454438957677</v>
      </c>
    </row>
    <row r="159" spans="2:6" x14ac:dyDescent="0.3">
      <c r="B159" s="9">
        <v>0.52875869729231284</v>
      </c>
      <c r="C159" s="9">
        <v>0.64797151961229094</v>
      </c>
      <c r="D159" s="9">
        <v>0.66405566174125952</v>
      </c>
      <c r="E159" s="9">
        <v>1.8097949054813518</v>
      </c>
      <c r="F159" s="9">
        <v>0.21858554176953715</v>
      </c>
    </row>
    <row r="160" spans="2:6" x14ac:dyDescent="0.3">
      <c r="B160" s="9">
        <v>0.5297035413542508</v>
      </c>
      <c r="C160" s="9">
        <v>0.65661686640238914</v>
      </c>
      <c r="D160" s="9">
        <v>0.66621357730530273</v>
      </c>
      <c r="E160" s="9">
        <v>1.8237061888648223</v>
      </c>
      <c r="F160" s="9">
        <v>0.23413873007527253</v>
      </c>
    </row>
    <row r="161" spans="2:6" x14ac:dyDescent="0.3">
      <c r="B161" s="9">
        <v>0.53282481536420012</v>
      </c>
      <c r="C161" s="9">
        <v>0.68185353074445176</v>
      </c>
      <c r="D161" s="9">
        <v>0.67367377169625053</v>
      </c>
      <c r="E161" s="9">
        <v>1.840427906685123</v>
      </c>
      <c r="F161" s="9">
        <v>0.24003349156468018</v>
      </c>
    </row>
    <row r="162" spans="2:6" x14ac:dyDescent="0.3">
      <c r="B162" s="9">
        <v>0.55197273561410409</v>
      </c>
      <c r="C162" s="9">
        <v>0.72730019727385098</v>
      </c>
      <c r="D162" s="9">
        <v>0.67768274434433584</v>
      </c>
      <c r="E162" s="9">
        <v>1.8425554834410829</v>
      </c>
      <c r="F162" s="9">
        <v>0.24437459669865325</v>
      </c>
    </row>
    <row r="163" spans="2:6" x14ac:dyDescent="0.3">
      <c r="B163" s="9">
        <v>0.55487418289936818</v>
      </c>
      <c r="C163" s="9">
        <v>0.72738169559245847</v>
      </c>
      <c r="D163" s="9">
        <v>0.69219504563122369</v>
      </c>
      <c r="E163" s="9">
        <v>1.8552523742419091</v>
      </c>
      <c r="F163" s="9">
        <v>0.24501328071531653</v>
      </c>
    </row>
    <row r="164" spans="2:6" x14ac:dyDescent="0.3">
      <c r="B164" s="9">
        <v>0.57072266831377394</v>
      </c>
      <c r="C164" s="9">
        <v>0.73968626330029719</v>
      </c>
      <c r="D164" s="9">
        <v>0.69429429020295474</v>
      </c>
      <c r="E164" s="9">
        <v>1.8666063285410937</v>
      </c>
      <c r="F164" s="9">
        <v>0.2467059855194135</v>
      </c>
    </row>
    <row r="165" spans="2:6" x14ac:dyDescent="0.3">
      <c r="B165" s="9">
        <v>0.57082279516313716</v>
      </c>
      <c r="C165" s="9">
        <v>0.75716034745146232</v>
      </c>
      <c r="D165" s="9">
        <v>0.71249407777221963</v>
      </c>
      <c r="E165" s="9">
        <v>1.8898922786034227</v>
      </c>
      <c r="F165" s="9">
        <v>0.24670975199220416</v>
      </c>
    </row>
    <row r="166" spans="2:6" x14ac:dyDescent="0.3">
      <c r="B166" s="9">
        <v>0.57192386692454156</v>
      </c>
      <c r="C166" s="9">
        <v>0.80138696555696187</v>
      </c>
      <c r="D166" s="9">
        <v>0.71555412803988871</v>
      </c>
      <c r="E166" s="9">
        <v>1.9489167582082265</v>
      </c>
      <c r="F166" s="9">
        <v>0.24768424399245587</v>
      </c>
    </row>
    <row r="167" spans="2:6" x14ac:dyDescent="0.3">
      <c r="B167" s="9">
        <v>0.57903210830063612</v>
      </c>
      <c r="C167" s="9">
        <v>0.80605385796675477</v>
      </c>
      <c r="D167" s="9">
        <v>0.71712031756825712</v>
      </c>
      <c r="E167" s="9">
        <v>1.9501524318517491</v>
      </c>
      <c r="F167" s="9">
        <v>0.25373241474595148</v>
      </c>
    </row>
    <row r="168" spans="2:6" x14ac:dyDescent="0.3">
      <c r="B168" s="9">
        <v>0.59011715229798734</v>
      </c>
      <c r="C168" s="9">
        <v>0.8302951492107824</v>
      </c>
      <c r="D168" s="9">
        <v>0.73942076044051575</v>
      </c>
      <c r="E168" s="9">
        <v>1.9503563996300382</v>
      </c>
      <c r="F168" s="9">
        <v>0.25378122785788138</v>
      </c>
    </row>
    <row r="169" spans="2:6" x14ac:dyDescent="0.3">
      <c r="B169" s="10">
        <v>0.80592085864244856</v>
      </c>
      <c r="C169" s="9">
        <v>0.87023434402454036</v>
      </c>
      <c r="D169" s="9">
        <v>0.75121652385212812</v>
      </c>
      <c r="E169" s="9">
        <v>1.9578901368268773</v>
      </c>
      <c r="F169" s="9">
        <v>0.25823584341977429</v>
      </c>
    </row>
    <row r="170" spans="2:6" x14ac:dyDescent="0.3">
      <c r="B170" s="10">
        <v>0.83314302207927737</v>
      </c>
      <c r="C170" s="9">
        <v>0.87515685805839605</v>
      </c>
      <c r="D170" s="9">
        <v>0.77702638487731446</v>
      </c>
      <c r="E170" s="9">
        <v>2.0027841951185104</v>
      </c>
      <c r="F170" s="9">
        <v>0.26518983492510589</v>
      </c>
    </row>
    <row r="171" spans="2:6" x14ac:dyDescent="0.3">
      <c r="B171" s="10">
        <v>0.84120171673819744</v>
      </c>
      <c r="C171" s="9">
        <v>0.88305931930336279</v>
      </c>
      <c r="D171" s="9">
        <v>0.7973075244242136</v>
      </c>
      <c r="E171" s="9">
        <v>2.0999400120824721</v>
      </c>
      <c r="F171" s="9">
        <v>0.27187116413538315</v>
      </c>
    </row>
    <row r="172" spans="2:6" x14ac:dyDescent="0.3">
      <c r="B172" s="10">
        <v>0.873921517514887</v>
      </c>
      <c r="C172" s="9">
        <v>0.88589011259965478</v>
      </c>
      <c r="D172" s="9">
        <v>0.80053945549601313</v>
      </c>
      <c r="E172" s="9">
        <v>2.1396833633919758</v>
      </c>
      <c r="F172" s="9">
        <v>0.29391321616522686</v>
      </c>
    </row>
    <row r="173" spans="2:6" x14ac:dyDescent="0.3">
      <c r="B173" s="10">
        <v>0.91998854561902466</v>
      </c>
      <c r="C173" s="9">
        <v>0.89060779140947166</v>
      </c>
      <c r="D173" s="9">
        <v>0.81395256277757433</v>
      </c>
      <c r="E173" s="9">
        <v>2.1589095229293247</v>
      </c>
      <c r="F173" s="9">
        <v>0.29469360446422416</v>
      </c>
    </row>
    <row r="174" spans="2:6" x14ac:dyDescent="0.3">
      <c r="B174" s="10">
        <v>0.95840098971622978</v>
      </c>
      <c r="C174" s="9">
        <v>0.93055070520908434</v>
      </c>
      <c r="D174" s="9">
        <v>0.81657608198975529</v>
      </c>
      <c r="E174" s="9">
        <v>2.1908941428881064</v>
      </c>
      <c r="F174" s="9">
        <v>0.34951063990021625</v>
      </c>
    </row>
    <row r="175" spans="2:6" x14ac:dyDescent="0.3">
      <c r="B175" s="10">
        <v>1.0073082809642633</v>
      </c>
      <c r="C175" s="9">
        <v>0.94178826084903433</v>
      </c>
      <c r="D175" s="9">
        <v>0.83564998280951808</v>
      </c>
      <c r="E175" s="9">
        <v>2.2276987624079947</v>
      </c>
      <c r="F175" s="9">
        <v>0.35627088139928598</v>
      </c>
    </row>
    <row r="176" spans="2:6" x14ac:dyDescent="0.3">
      <c r="B176" s="9">
        <v>1.0695120693492268</v>
      </c>
      <c r="C176" s="9">
        <v>0.96821869612202305</v>
      </c>
      <c r="D176" s="9">
        <v>0.86373651944711227</v>
      </c>
      <c r="E176" s="9">
        <v>2.2550416936054738</v>
      </c>
      <c r="F176" s="9">
        <v>0.3879031512799187</v>
      </c>
    </row>
    <row r="177" spans="2:6" x14ac:dyDescent="0.3">
      <c r="B177" s="9">
        <v>1.0887894537367018</v>
      </c>
      <c r="C177" s="9">
        <v>0.98178042494803452</v>
      </c>
      <c r="D177" s="9">
        <v>0.87824843745026693</v>
      </c>
      <c r="E177" s="9">
        <v>2.2624965084663868</v>
      </c>
      <c r="F177" s="9">
        <v>0.51636207312342064</v>
      </c>
    </row>
  </sheetData>
  <sortState xmlns:xlrd2="http://schemas.microsoft.com/office/spreadsheetml/2017/richdata2" ref="F3:F177">
    <sortCondition ref="F2:F17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59F2B-1248-4467-A555-95B2868548F9}">
  <dimension ref="A1:H38"/>
  <sheetViews>
    <sheetView workbookViewId="0">
      <selection activeCell="H4" sqref="H4"/>
    </sheetView>
  </sheetViews>
  <sheetFormatPr defaultRowHeight="14.4" x14ac:dyDescent="0.3"/>
  <cols>
    <col min="1" max="1" width="4.44140625" customWidth="1"/>
    <col min="2" max="2" width="19" customWidth="1"/>
    <col min="3" max="3" width="11" customWidth="1"/>
    <col min="4" max="5" width="13" customWidth="1"/>
    <col min="7" max="7" width="10.109375" bestFit="1" customWidth="1"/>
    <col min="8" max="8" width="13.6640625" customWidth="1"/>
  </cols>
  <sheetData>
    <row r="1" spans="1:8" x14ac:dyDescent="0.3">
      <c r="B1" t="s">
        <v>16</v>
      </c>
      <c r="D1" t="s">
        <v>17</v>
      </c>
    </row>
    <row r="3" spans="1:8" x14ac:dyDescent="0.3">
      <c r="A3" t="s">
        <v>20</v>
      </c>
      <c r="B3" t="s">
        <v>12</v>
      </c>
      <c r="C3">
        <v>2015</v>
      </c>
      <c r="D3">
        <v>2016</v>
      </c>
      <c r="E3">
        <v>2017</v>
      </c>
      <c r="F3">
        <v>2018</v>
      </c>
      <c r="G3">
        <v>2019</v>
      </c>
      <c r="H3">
        <v>2020</v>
      </c>
    </row>
    <row r="4" spans="1:8" x14ac:dyDescent="0.3">
      <c r="A4">
        <v>1</v>
      </c>
      <c r="B4" t="s">
        <v>1</v>
      </c>
      <c r="C4" s="5">
        <v>16800640</v>
      </c>
      <c r="D4" s="5">
        <v>26528750</v>
      </c>
      <c r="E4" s="5">
        <v>32788310</v>
      </c>
      <c r="F4" s="5">
        <v>26553508</v>
      </c>
      <c r="G4" s="5">
        <v>29866857</v>
      </c>
      <c r="H4" s="4">
        <v>33018293</v>
      </c>
    </row>
    <row r="5" spans="1:8" x14ac:dyDescent="0.3">
      <c r="A5">
        <v>2</v>
      </c>
      <c r="B5" t="s">
        <v>18</v>
      </c>
      <c r="C5" s="5">
        <v>1867572</v>
      </c>
      <c r="D5" s="5">
        <v>2935681</v>
      </c>
      <c r="E5" s="5">
        <v>3587574</v>
      </c>
      <c r="F5" s="5">
        <v>3938887</v>
      </c>
      <c r="G5" s="5">
        <v>4249871</v>
      </c>
      <c r="H5" s="5">
        <v>4301521</v>
      </c>
    </row>
    <row r="6" spans="1:8" x14ac:dyDescent="0.3">
      <c r="A6">
        <v>3</v>
      </c>
      <c r="B6" t="s">
        <v>19</v>
      </c>
      <c r="C6" s="5">
        <v>1898854</v>
      </c>
      <c r="D6" s="5">
        <v>2609053</v>
      </c>
      <c r="E6" s="5">
        <v>2742476</v>
      </c>
      <c r="F6" s="5">
        <v>2936897</v>
      </c>
      <c r="G6" s="5">
        <v>3188418</v>
      </c>
      <c r="H6" s="5">
        <v>3215517</v>
      </c>
    </row>
    <row r="7" spans="1:8" x14ac:dyDescent="0.3">
      <c r="A7">
        <v>4</v>
      </c>
      <c r="B7" t="s">
        <v>3</v>
      </c>
      <c r="C7" s="5">
        <v>24595463</v>
      </c>
      <c r="D7" s="5">
        <v>25081781</v>
      </c>
      <c r="E7" s="5">
        <v>30067798</v>
      </c>
      <c r="F7" s="5">
        <v>36594479</v>
      </c>
      <c r="G7" s="5">
        <v>38705387</v>
      </c>
      <c r="H7" s="5">
        <v>39757779</v>
      </c>
    </row>
    <row r="8" spans="1:8" x14ac:dyDescent="0.3">
      <c r="A8">
        <v>5</v>
      </c>
      <c r="B8" t="s">
        <v>5</v>
      </c>
      <c r="C8" s="5">
        <v>19048523</v>
      </c>
      <c r="D8" s="5">
        <v>28537306</v>
      </c>
      <c r="E8" s="5">
        <v>28765296</v>
      </c>
      <c r="F8" s="5">
        <v>29777890</v>
      </c>
      <c r="G8" s="5">
        <v>32521926</v>
      </c>
      <c r="H8" s="4">
        <v>33466256</v>
      </c>
    </row>
    <row r="9" spans="1:8" x14ac:dyDescent="0.3">
      <c r="A9">
        <v>6</v>
      </c>
      <c r="B9" t="s">
        <v>2</v>
      </c>
      <c r="C9" s="5">
        <v>20584566</v>
      </c>
      <c r="D9" s="5">
        <v>11615905</v>
      </c>
      <c r="E9" s="5">
        <v>14436363</v>
      </c>
      <c r="F9" s="5">
        <v>14337586</v>
      </c>
      <c r="G9" s="5">
        <v>17062910</v>
      </c>
      <c r="H9" s="4">
        <v>14001412</v>
      </c>
    </row>
    <row r="10" spans="1:8" x14ac:dyDescent="0.3">
      <c r="A10">
        <v>7</v>
      </c>
      <c r="B10" t="s">
        <v>4</v>
      </c>
      <c r="C10" s="5">
        <v>1775221</v>
      </c>
      <c r="D10" s="5">
        <v>2470179</v>
      </c>
      <c r="E10" s="5">
        <v>3055243</v>
      </c>
      <c r="F10" s="5">
        <v>3149202</v>
      </c>
      <c r="G10" s="5">
        <v>2269715</v>
      </c>
      <c r="H10" s="4">
        <v>2352711</v>
      </c>
    </row>
    <row r="11" spans="1:8" x14ac:dyDescent="0.3">
      <c r="A11">
        <v>8</v>
      </c>
      <c r="B11" t="s">
        <v>21</v>
      </c>
      <c r="C11" s="5">
        <v>899636</v>
      </c>
      <c r="D11" s="5">
        <v>1229455</v>
      </c>
      <c r="E11" s="5">
        <v>1513893</v>
      </c>
      <c r="F11" s="5">
        <v>2169790</v>
      </c>
      <c r="G11" s="4">
        <v>2080316</v>
      </c>
      <c r="H11" s="4">
        <v>1590380</v>
      </c>
    </row>
    <row r="12" spans="1:8" x14ac:dyDescent="0.3">
      <c r="A12">
        <v>9</v>
      </c>
      <c r="B12" t="s">
        <v>22</v>
      </c>
      <c r="C12" s="5">
        <v>2572968</v>
      </c>
      <c r="D12" s="5">
        <v>2861197</v>
      </c>
      <c r="E12" s="5">
        <v>2715751</v>
      </c>
      <c r="F12" s="5">
        <v>3681523</v>
      </c>
      <c r="G12" s="5">
        <v>3373236</v>
      </c>
      <c r="H12" s="4">
        <v>4949689</v>
      </c>
    </row>
    <row r="13" spans="1:8" x14ac:dyDescent="0.3">
      <c r="A13">
        <v>10</v>
      </c>
      <c r="B13" t="s">
        <v>23</v>
      </c>
      <c r="C13" s="5">
        <v>2104086</v>
      </c>
      <c r="D13" s="5">
        <v>3271589</v>
      </c>
      <c r="E13" s="5">
        <v>2927760</v>
      </c>
      <c r="F13" s="5">
        <v>3027760</v>
      </c>
      <c r="G13" s="5">
        <v>4215925</v>
      </c>
      <c r="H13" s="4">
        <v>3290954</v>
      </c>
    </row>
    <row r="14" spans="1:8" x14ac:dyDescent="0.3">
      <c r="A14">
        <v>11</v>
      </c>
      <c r="B14" t="s">
        <v>24</v>
      </c>
      <c r="C14" s="5">
        <v>2467981</v>
      </c>
      <c r="D14" s="5">
        <v>3095229</v>
      </c>
      <c r="E14" s="5">
        <v>2277778</v>
      </c>
      <c r="F14" s="5">
        <v>2643900</v>
      </c>
      <c r="G14" s="5">
        <v>3236447</v>
      </c>
      <c r="H14" s="4">
        <v>2433613</v>
      </c>
    </row>
    <row r="15" spans="1:8" x14ac:dyDescent="0.3">
      <c r="A15">
        <v>12</v>
      </c>
      <c r="B15" t="s">
        <v>25</v>
      </c>
      <c r="C15" s="5">
        <v>664954</v>
      </c>
      <c r="D15" s="5">
        <v>777232</v>
      </c>
      <c r="E15" s="5">
        <v>873773</v>
      </c>
      <c r="F15" s="5">
        <v>1019166</v>
      </c>
      <c r="G15" s="4">
        <v>789674</v>
      </c>
      <c r="H15" s="4">
        <v>869979</v>
      </c>
    </row>
    <row r="16" spans="1:8" x14ac:dyDescent="0.3">
      <c r="A16">
        <v>13</v>
      </c>
      <c r="B16" t="s">
        <v>26</v>
      </c>
      <c r="C16" s="5">
        <v>520104</v>
      </c>
      <c r="D16" s="5">
        <v>600392</v>
      </c>
      <c r="E16" s="5">
        <v>721989</v>
      </c>
      <c r="F16" s="5">
        <v>863360</v>
      </c>
      <c r="G16" s="5">
        <v>983955</v>
      </c>
      <c r="H16" s="4">
        <v>1226246</v>
      </c>
    </row>
    <row r="17" spans="1:8" x14ac:dyDescent="0.3">
      <c r="A17">
        <v>14</v>
      </c>
      <c r="B17" t="s">
        <v>27</v>
      </c>
      <c r="C17" s="5">
        <v>50100</v>
      </c>
      <c r="D17" s="5">
        <v>61106</v>
      </c>
      <c r="E17" s="5">
        <v>79586</v>
      </c>
      <c r="F17" s="5">
        <v>92859</v>
      </c>
      <c r="G17" s="5">
        <v>52081</v>
      </c>
      <c r="H17" s="4">
        <v>39954</v>
      </c>
    </row>
    <row r="18" spans="1:8" x14ac:dyDescent="0.3">
      <c r="A18">
        <v>15</v>
      </c>
      <c r="B18" t="s">
        <v>28</v>
      </c>
      <c r="C18" s="6">
        <v>426381</v>
      </c>
      <c r="D18" s="6">
        <v>563240</v>
      </c>
      <c r="E18" s="5">
        <v>331151</v>
      </c>
      <c r="F18" s="6">
        <v>410039</v>
      </c>
      <c r="G18" s="5">
        <v>513153</v>
      </c>
      <c r="H18" s="4">
        <v>584823</v>
      </c>
    </row>
    <row r="19" spans="1:8" x14ac:dyDescent="0.3">
      <c r="A19">
        <v>16</v>
      </c>
      <c r="B19" t="s">
        <v>29</v>
      </c>
      <c r="C19" s="4">
        <v>354054</v>
      </c>
      <c r="D19" s="4">
        <v>456058</v>
      </c>
      <c r="E19" s="5">
        <v>915449</v>
      </c>
      <c r="F19" s="5">
        <v>659463</v>
      </c>
      <c r="G19" s="4">
        <v>556056</v>
      </c>
      <c r="H19" s="4">
        <v>424838</v>
      </c>
    </row>
    <row r="20" spans="1:8" x14ac:dyDescent="0.3">
      <c r="A20">
        <v>17</v>
      </c>
      <c r="B20" t="s">
        <v>30</v>
      </c>
      <c r="C20" s="5">
        <v>199800</v>
      </c>
      <c r="D20" s="6">
        <v>300178</v>
      </c>
      <c r="E20" s="6">
        <v>312948</v>
      </c>
      <c r="F20" s="5">
        <v>242804</v>
      </c>
      <c r="G20" s="5">
        <v>250215</v>
      </c>
      <c r="H20" s="4">
        <v>130516</v>
      </c>
    </row>
    <row r="21" spans="1:8" x14ac:dyDescent="0.3">
      <c r="A21">
        <v>18</v>
      </c>
      <c r="B21" t="s">
        <v>33</v>
      </c>
      <c r="C21" s="5">
        <v>189161</v>
      </c>
      <c r="D21" s="5">
        <v>212453</v>
      </c>
      <c r="E21" s="5">
        <v>286963</v>
      </c>
      <c r="F21" s="5">
        <v>309039</v>
      </c>
      <c r="G21" s="5">
        <v>397365</v>
      </c>
      <c r="H21" s="4">
        <v>624190</v>
      </c>
    </row>
    <row r="22" spans="1:8" x14ac:dyDescent="0.3">
      <c r="A22">
        <v>19</v>
      </c>
      <c r="B22" t="s">
        <v>34</v>
      </c>
      <c r="C22" s="5">
        <v>184227</v>
      </c>
      <c r="D22" s="5">
        <v>381260</v>
      </c>
      <c r="E22" s="5">
        <v>405779</v>
      </c>
      <c r="F22" s="5">
        <v>415602</v>
      </c>
      <c r="G22" s="5">
        <v>231959</v>
      </c>
      <c r="H22" s="4">
        <v>263870</v>
      </c>
    </row>
    <row r="23" spans="1:8" x14ac:dyDescent="0.3">
      <c r="A23">
        <v>20</v>
      </c>
      <c r="B23" t="s">
        <v>35</v>
      </c>
      <c r="C23" s="5">
        <v>327831</v>
      </c>
      <c r="D23" s="5">
        <v>603603</v>
      </c>
      <c r="E23" s="5">
        <v>505454</v>
      </c>
      <c r="F23" s="5">
        <v>660825</v>
      </c>
      <c r="G23" s="4">
        <v>637386</v>
      </c>
      <c r="H23" s="4">
        <v>605067</v>
      </c>
    </row>
    <row r="24" spans="1:8" x14ac:dyDescent="0.3">
      <c r="A24">
        <v>21</v>
      </c>
      <c r="B24" t="s">
        <v>36</v>
      </c>
      <c r="C24" s="5">
        <v>155637</v>
      </c>
      <c r="D24" s="5">
        <v>177809</v>
      </c>
      <c r="E24" s="5">
        <v>253279</v>
      </c>
      <c r="F24" s="5">
        <v>310513</v>
      </c>
      <c r="G24" s="4">
        <v>413801</v>
      </c>
      <c r="H24" s="4">
        <v>515618</v>
      </c>
    </row>
    <row r="25" spans="1:8" x14ac:dyDescent="0.3">
      <c r="A25">
        <v>22</v>
      </c>
      <c r="B25" t="s">
        <v>37</v>
      </c>
      <c r="C25" s="5">
        <v>1891638</v>
      </c>
      <c r="D25" s="6">
        <v>3467643</v>
      </c>
      <c r="E25" s="6">
        <v>4898034</v>
      </c>
      <c r="F25" s="5">
        <v>3350343</v>
      </c>
      <c r="G25" s="5">
        <v>2654656</v>
      </c>
      <c r="H25" s="4">
        <v>4974617</v>
      </c>
    </row>
    <row r="26" spans="1:8" x14ac:dyDescent="0.3">
      <c r="A26">
        <v>23</v>
      </c>
      <c r="B26" t="s">
        <v>38</v>
      </c>
      <c r="C26" s="5">
        <v>1588052</v>
      </c>
      <c r="D26" s="5">
        <v>2189912</v>
      </c>
      <c r="E26" s="5">
        <v>1760424</v>
      </c>
      <c r="F26" s="5">
        <v>1492418</v>
      </c>
      <c r="G26" s="5">
        <v>1571718</v>
      </c>
      <c r="H26" s="5">
        <v>2175321</v>
      </c>
    </row>
    <row r="27" spans="1:8" x14ac:dyDescent="0.3">
      <c r="A27">
        <v>24</v>
      </c>
      <c r="B27" t="s">
        <v>39</v>
      </c>
      <c r="C27" s="5">
        <v>930217</v>
      </c>
      <c r="D27" s="5">
        <v>1094544</v>
      </c>
      <c r="E27" s="5">
        <v>1385465</v>
      </c>
      <c r="F27" s="5">
        <v>1779061</v>
      </c>
      <c r="G27" s="5">
        <v>2558415</v>
      </c>
      <c r="H27" s="4">
        <v>3921602</v>
      </c>
    </row>
    <row r="28" spans="1:8" x14ac:dyDescent="0.3">
      <c r="A28">
        <v>25</v>
      </c>
      <c r="B28" t="s">
        <v>40</v>
      </c>
      <c r="C28" s="5">
        <v>102999</v>
      </c>
      <c r="D28" s="5">
        <v>153653</v>
      </c>
      <c r="E28" s="5">
        <v>295012</v>
      </c>
      <c r="F28" s="5">
        <v>256430</v>
      </c>
      <c r="G28" s="5">
        <v>312943</v>
      </c>
      <c r="H28" s="4">
        <v>322143</v>
      </c>
    </row>
    <row r="29" spans="1:8" x14ac:dyDescent="0.3">
      <c r="A29">
        <v>26</v>
      </c>
      <c r="B29" t="s">
        <v>41</v>
      </c>
      <c r="C29" s="5">
        <v>9714</v>
      </c>
      <c r="D29" s="5">
        <v>15258</v>
      </c>
      <c r="E29" s="5">
        <v>23680</v>
      </c>
      <c r="F29" s="5">
        <v>33580</v>
      </c>
      <c r="G29" s="4">
        <v>49247</v>
      </c>
      <c r="H29" s="4">
        <v>35220</v>
      </c>
    </row>
    <row r="30" spans="1:8" x14ac:dyDescent="0.3">
      <c r="A30">
        <v>27</v>
      </c>
      <c r="B30" t="s">
        <v>42</v>
      </c>
      <c r="C30" s="5">
        <v>636692</v>
      </c>
      <c r="D30" s="5">
        <v>712890</v>
      </c>
      <c r="E30" s="5">
        <v>878132</v>
      </c>
      <c r="F30" s="5">
        <v>872832</v>
      </c>
      <c r="G30" s="4">
        <v>737321</v>
      </c>
      <c r="H30" s="4">
        <v>998963</v>
      </c>
    </row>
    <row r="31" spans="1:8" x14ac:dyDescent="0.3">
      <c r="A31">
        <v>28</v>
      </c>
      <c r="B31" t="s">
        <v>43</v>
      </c>
      <c r="C31" s="5">
        <v>440366</v>
      </c>
      <c r="D31" s="5">
        <v>610957</v>
      </c>
      <c r="E31" s="5">
        <v>566186</v>
      </c>
      <c r="F31" s="5">
        <v>379185</v>
      </c>
      <c r="G31" s="4">
        <v>190867</v>
      </c>
      <c r="H31" s="4">
        <v>291784</v>
      </c>
    </row>
    <row r="32" spans="1:8" x14ac:dyDescent="0.3">
      <c r="A32">
        <v>29</v>
      </c>
      <c r="B32" t="s">
        <v>44</v>
      </c>
      <c r="C32" s="5">
        <v>16438</v>
      </c>
      <c r="D32" s="5">
        <v>16957</v>
      </c>
      <c r="E32" s="5">
        <v>30623</v>
      </c>
      <c r="F32" s="5">
        <v>34676</v>
      </c>
      <c r="G32" s="4">
        <v>53044</v>
      </c>
      <c r="H32" s="4">
        <v>61221</v>
      </c>
    </row>
    <row r="33" spans="1:8" x14ac:dyDescent="0.3">
      <c r="A33">
        <v>30</v>
      </c>
      <c r="B33" t="s">
        <v>45</v>
      </c>
      <c r="C33" s="5">
        <v>443553</v>
      </c>
      <c r="D33" s="5">
        <v>532023</v>
      </c>
      <c r="E33" s="5">
        <v>552115</v>
      </c>
      <c r="F33" s="5">
        <v>616813</v>
      </c>
      <c r="G33" s="4">
        <v>843715</v>
      </c>
      <c r="H33" s="4">
        <v>926302</v>
      </c>
    </row>
    <row r="34" spans="1:8" x14ac:dyDescent="0.3">
      <c r="A34">
        <v>31</v>
      </c>
      <c r="B34" t="s">
        <v>43</v>
      </c>
      <c r="C34" s="5">
        <v>340367</v>
      </c>
      <c r="D34" s="5">
        <v>710955</v>
      </c>
      <c r="E34" s="5">
        <v>466183</v>
      </c>
      <c r="F34" s="5">
        <v>279187</v>
      </c>
      <c r="G34" s="4">
        <v>190864</v>
      </c>
      <c r="H34" s="4">
        <v>291785</v>
      </c>
    </row>
    <row r="35" spans="1:8" x14ac:dyDescent="0.3">
      <c r="A35">
        <v>32</v>
      </c>
      <c r="B35" t="s">
        <v>46</v>
      </c>
      <c r="C35" s="5">
        <v>41744</v>
      </c>
      <c r="D35" s="5">
        <v>58256</v>
      </c>
      <c r="E35" s="5">
        <v>79777</v>
      </c>
      <c r="F35" s="5">
        <v>62404</v>
      </c>
      <c r="G35" s="4">
        <v>73238</v>
      </c>
      <c r="H35" s="4">
        <v>116457</v>
      </c>
    </row>
    <row r="36" spans="1:8" x14ac:dyDescent="0.3">
      <c r="A36">
        <v>33</v>
      </c>
      <c r="B36" t="s">
        <v>47</v>
      </c>
      <c r="C36" s="5">
        <v>9547</v>
      </c>
      <c r="D36" s="5">
        <v>12933</v>
      </c>
      <c r="E36" s="5">
        <v>25328</v>
      </c>
      <c r="F36" s="6">
        <v>19262</v>
      </c>
      <c r="G36">
        <v>21011</v>
      </c>
      <c r="H36">
        <v>22492</v>
      </c>
    </row>
    <row r="37" spans="1:8" x14ac:dyDescent="0.3">
      <c r="A37">
        <v>34</v>
      </c>
      <c r="B37" t="s">
        <v>48</v>
      </c>
      <c r="C37" s="6">
        <v>327876</v>
      </c>
      <c r="D37" s="6">
        <v>416585</v>
      </c>
      <c r="E37" s="4">
        <v>343865</v>
      </c>
      <c r="F37" s="4">
        <v>363865</v>
      </c>
      <c r="G37" s="4">
        <v>443865</v>
      </c>
      <c r="H37" s="4">
        <v>508970</v>
      </c>
    </row>
    <row r="38" spans="1:8" x14ac:dyDescent="0.3">
      <c r="A38">
        <v>35</v>
      </c>
      <c r="B38" t="s">
        <v>49</v>
      </c>
      <c r="C38" s="5">
        <v>168424</v>
      </c>
      <c r="D38" s="5">
        <v>200306</v>
      </c>
      <c r="E38" s="5">
        <v>248702</v>
      </c>
      <c r="F38" s="6">
        <v>295234</v>
      </c>
      <c r="G38" s="4">
        <v>381244</v>
      </c>
      <c r="H38" s="4">
        <v>555037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FC59-020C-4BDD-9874-D53BBEBDA13A}">
  <dimension ref="A1:G38"/>
  <sheetViews>
    <sheetView topLeftCell="A10" workbookViewId="0">
      <selection activeCell="G29" sqref="G29"/>
    </sheetView>
  </sheetViews>
  <sheetFormatPr defaultRowHeight="14.4" x14ac:dyDescent="0.3"/>
  <cols>
    <col min="1" max="1" width="4.44140625" customWidth="1"/>
    <col min="2" max="2" width="19" customWidth="1"/>
    <col min="3" max="5" width="13" customWidth="1"/>
    <col min="6" max="6" width="13.88671875" customWidth="1"/>
    <col min="7" max="7" width="13.6640625" customWidth="1"/>
  </cols>
  <sheetData>
    <row r="1" spans="1:7" x14ac:dyDescent="0.3">
      <c r="B1" t="s">
        <v>31</v>
      </c>
      <c r="C1" t="s">
        <v>17</v>
      </c>
    </row>
    <row r="3" spans="1:7" x14ac:dyDescent="0.3">
      <c r="A3" t="s">
        <v>20</v>
      </c>
      <c r="B3" t="s">
        <v>12</v>
      </c>
      <c r="C3">
        <v>2016</v>
      </c>
      <c r="D3">
        <v>2017</v>
      </c>
      <c r="E3">
        <v>2018</v>
      </c>
      <c r="F3">
        <v>2019</v>
      </c>
      <c r="G3">
        <v>2020</v>
      </c>
    </row>
    <row r="4" spans="1:7" x14ac:dyDescent="0.3">
      <c r="A4">
        <v>1</v>
      </c>
      <c r="B4" t="s">
        <v>1</v>
      </c>
      <c r="C4" s="4">
        <v>50847632</v>
      </c>
      <c r="D4" s="4">
        <v>53767939</v>
      </c>
      <c r="E4" s="4">
        <v>56766800</v>
      </c>
      <c r="F4" s="4">
        <v>63837795</v>
      </c>
      <c r="G4" s="4">
        <v>65403161</v>
      </c>
    </row>
    <row r="5" spans="1:7" x14ac:dyDescent="0.3">
      <c r="A5">
        <v>2</v>
      </c>
      <c r="B5" t="s">
        <v>18</v>
      </c>
      <c r="C5" s="4">
        <v>18985943</v>
      </c>
      <c r="D5" s="4">
        <v>19882973</v>
      </c>
      <c r="E5" s="4">
        <v>20172187</v>
      </c>
      <c r="F5" s="4">
        <v>21970144</v>
      </c>
      <c r="G5" s="4">
        <v>20087555</v>
      </c>
    </row>
    <row r="6" spans="1:7" x14ac:dyDescent="0.3">
      <c r="A6">
        <v>3</v>
      </c>
      <c r="B6" t="s">
        <v>19</v>
      </c>
      <c r="C6" s="4">
        <v>10168342</v>
      </c>
      <c r="D6" s="4">
        <v>11198146</v>
      </c>
      <c r="E6" s="4">
        <v>11080952</v>
      </c>
      <c r="F6" s="4">
        <v>11742063</v>
      </c>
      <c r="G6" s="4">
        <v>11923778</v>
      </c>
    </row>
    <row r="7" spans="1:7" x14ac:dyDescent="0.3">
      <c r="A7">
        <v>4</v>
      </c>
      <c r="B7" t="s">
        <v>3</v>
      </c>
      <c r="C7" s="4">
        <v>91379317</v>
      </c>
      <c r="D7" s="4">
        <v>100093333</v>
      </c>
      <c r="E7" s="4">
        <v>111582804</v>
      </c>
      <c r="F7" s="4">
        <v>121756276</v>
      </c>
      <c r="G7" s="4">
        <v>116932512</v>
      </c>
    </row>
    <row r="8" spans="1:7" x14ac:dyDescent="0.3">
      <c r="A8">
        <v>5</v>
      </c>
      <c r="B8" t="s">
        <v>5</v>
      </c>
      <c r="C8" s="4">
        <v>72485648</v>
      </c>
      <c r="D8" s="4">
        <v>77284648</v>
      </c>
      <c r="E8" s="4">
        <v>80992570</v>
      </c>
      <c r="F8" s="4">
        <v>91525090</v>
      </c>
      <c r="G8" s="4">
        <v>87321117</v>
      </c>
    </row>
    <row r="9" spans="1:7" x14ac:dyDescent="0.3">
      <c r="A9">
        <v>6</v>
      </c>
      <c r="B9" t="s">
        <v>2</v>
      </c>
      <c r="C9" s="5">
        <v>40859347</v>
      </c>
      <c r="D9" s="5">
        <v>44839446</v>
      </c>
      <c r="E9" s="5">
        <v>50270825</v>
      </c>
      <c r="F9" s="4">
        <v>58532373</v>
      </c>
      <c r="G9" s="4">
        <v>56172871</v>
      </c>
    </row>
    <row r="10" spans="1:7" x14ac:dyDescent="0.3">
      <c r="A10">
        <v>7</v>
      </c>
      <c r="B10" t="s">
        <v>4</v>
      </c>
      <c r="C10" s="5">
        <v>17495030</v>
      </c>
      <c r="D10" s="5">
        <v>20079069</v>
      </c>
      <c r="E10" s="5">
        <v>22988468</v>
      </c>
      <c r="F10" s="4">
        <v>23271432</v>
      </c>
      <c r="G10" s="4">
        <v>22947252</v>
      </c>
    </row>
    <row r="11" spans="1:7" x14ac:dyDescent="0.3">
      <c r="A11">
        <v>8</v>
      </c>
      <c r="B11" t="s">
        <v>21</v>
      </c>
      <c r="C11" s="5">
        <v>12725646</v>
      </c>
      <c r="D11" s="5">
        <v>12275829</v>
      </c>
      <c r="E11" s="5">
        <v>11633726</v>
      </c>
      <c r="F11" s="4">
        <v>15479869</v>
      </c>
      <c r="G11" s="4">
        <v>12826683</v>
      </c>
    </row>
    <row r="12" spans="1:7" x14ac:dyDescent="0.3">
      <c r="A12">
        <v>9</v>
      </c>
      <c r="B12" t="s">
        <v>22</v>
      </c>
      <c r="C12" s="5">
        <v>15669885</v>
      </c>
      <c r="D12" s="5">
        <v>15406539</v>
      </c>
      <c r="E12" s="5">
        <v>14969182</v>
      </c>
      <c r="F12" s="4">
        <v>17724694</v>
      </c>
      <c r="G12" s="4">
        <v>16185399</v>
      </c>
    </row>
    <row r="13" spans="1:7" x14ac:dyDescent="0.3">
      <c r="A13">
        <v>10</v>
      </c>
      <c r="B13" t="s">
        <v>23</v>
      </c>
      <c r="C13" s="4">
        <v>20146116</v>
      </c>
      <c r="D13" s="4">
        <v>21076346</v>
      </c>
      <c r="E13" s="4">
        <v>34974907</v>
      </c>
      <c r="F13" s="4">
        <v>21689486</v>
      </c>
      <c r="G13" s="4">
        <v>20703099</v>
      </c>
    </row>
    <row r="14" spans="1:7" x14ac:dyDescent="0.3">
      <c r="A14">
        <v>11</v>
      </c>
      <c r="B14" t="s">
        <v>24</v>
      </c>
      <c r="C14" s="5">
        <v>10204341</v>
      </c>
      <c r="D14" s="5">
        <v>11037171</v>
      </c>
      <c r="E14" s="5">
        <v>12221471</v>
      </c>
      <c r="F14" s="4">
        <v>13093859</v>
      </c>
      <c r="G14" s="4">
        <v>12086931</v>
      </c>
    </row>
    <row r="15" spans="1:7" x14ac:dyDescent="0.3">
      <c r="A15">
        <v>12</v>
      </c>
      <c r="B15" t="s">
        <v>25</v>
      </c>
      <c r="C15" s="5">
        <v>944208</v>
      </c>
      <c r="D15" s="5">
        <v>1113578</v>
      </c>
      <c r="E15" s="5">
        <v>1199621</v>
      </c>
      <c r="F15" s="4">
        <v>1298866</v>
      </c>
      <c r="G15" s="4">
        <v>1282612</v>
      </c>
    </row>
    <row r="16" spans="1:7" x14ac:dyDescent="0.3">
      <c r="A16">
        <v>13</v>
      </c>
      <c r="B16" t="s">
        <v>26</v>
      </c>
      <c r="C16" s="5">
        <v>1238425</v>
      </c>
      <c r="D16" s="5">
        <v>1290233</v>
      </c>
      <c r="E16" s="5">
        <v>1361797</v>
      </c>
      <c r="F16" s="4">
        <v>1513477</v>
      </c>
      <c r="G16" s="4">
        <v>1150433</v>
      </c>
    </row>
    <row r="17" spans="1:7" x14ac:dyDescent="0.3">
      <c r="A17">
        <v>14</v>
      </c>
      <c r="B17" t="s">
        <v>27</v>
      </c>
      <c r="C17" s="5">
        <v>517419</v>
      </c>
      <c r="D17" s="5">
        <v>678024</v>
      </c>
      <c r="E17" s="5">
        <v>645260</v>
      </c>
      <c r="F17" s="4">
        <v>633832</v>
      </c>
      <c r="G17" s="4">
        <v>653036</v>
      </c>
    </row>
    <row r="18" spans="1:7" x14ac:dyDescent="0.3">
      <c r="A18">
        <v>15</v>
      </c>
      <c r="B18" t="s">
        <v>28</v>
      </c>
      <c r="C18" s="5">
        <v>1269650</v>
      </c>
      <c r="D18" s="5">
        <v>1388535</v>
      </c>
      <c r="E18" s="5">
        <v>1427804</v>
      </c>
      <c r="F18" s="4">
        <v>1132243</v>
      </c>
      <c r="G18" s="4">
        <v>978794</v>
      </c>
    </row>
    <row r="19" spans="1:7" x14ac:dyDescent="0.3">
      <c r="A19">
        <v>16</v>
      </c>
      <c r="B19" t="s">
        <v>29</v>
      </c>
      <c r="C19" s="5">
        <v>6030544</v>
      </c>
      <c r="D19" s="5">
        <v>6984499</v>
      </c>
      <c r="E19" s="5">
        <v>8011155</v>
      </c>
      <c r="F19" s="4">
        <v>8938464</v>
      </c>
      <c r="G19" s="4">
        <v>5194786</v>
      </c>
    </row>
    <row r="20" spans="1:7" x14ac:dyDescent="0.3">
      <c r="A20">
        <v>17</v>
      </c>
      <c r="B20" t="s">
        <v>30</v>
      </c>
      <c r="C20" s="5">
        <v>405818</v>
      </c>
      <c r="D20" s="5">
        <v>351387</v>
      </c>
      <c r="E20" s="5">
        <v>374714</v>
      </c>
      <c r="F20" s="5">
        <v>287526</v>
      </c>
      <c r="G20" s="4">
        <v>230453</v>
      </c>
    </row>
    <row r="21" spans="1:7" x14ac:dyDescent="0.3">
      <c r="A21">
        <v>18</v>
      </c>
      <c r="B21" t="s">
        <v>33</v>
      </c>
      <c r="C21" s="5">
        <v>1023454</v>
      </c>
      <c r="D21" s="5">
        <v>1017053</v>
      </c>
      <c r="E21" s="5">
        <v>1035867</v>
      </c>
      <c r="F21" s="4">
        <v>1453605</v>
      </c>
      <c r="G21" s="4">
        <v>2982586</v>
      </c>
    </row>
    <row r="22" spans="1:7" x14ac:dyDescent="0.3">
      <c r="A22">
        <v>19</v>
      </c>
      <c r="B22" t="s">
        <v>34</v>
      </c>
      <c r="C22" s="5">
        <v>1083541</v>
      </c>
      <c r="D22" s="5">
        <v>3037931</v>
      </c>
      <c r="E22" s="6">
        <v>2360932</v>
      </c>
      <c r="F22" s="5">
        <v>1161752</v>
      </c>
      <c r="G22" s="4">
        <v>1453482</v>
      </c>
    </row>
    <row r="23" spans="1:7" x14ac:dyDescent="0.3">
      <c r="A23">
        <v>20</v>
      </c>
      <c r="B23" t="s">
        <v>35</v>
      </c>
      <c r="C23" s="5">
        <v>681352</v>
      </c>
      <c r="D23" s="5">
        <v>694973</v>
      </c>
      <c r="E23" s="5">
        <v>710144</v>
      </c>
      <c r="F23" s="5">
        <v>1159746</v>
      </c>
      <c r="G23" s="5">
        <v>1669862</v>
      </c>
    </row>
    <row r="24" spans="1:7" x14ac:dyDescent="0.3">
      <c r="A24">
        <v>21</v>
      </c>
      <c r="B24" t="s">
        <v>36</v>
      </c>
      <c r="C24" s="5">
        <v>1158484</v>
      </c>
      <c r="D24" s="5">
        <v>1168484</v>
      </c>
      <c r="E24" s="5">
        <v>1211258</v>
      </c>
      <c r="F24" s="4">
        <v>1316224</v>
      </c>
      <c r="G24" s="4">
        <v>1412426</v>
      </c>
    </row>
    <row r="25" spans="1:7" x14ac:dyDescent="0.3">
      <c r="A25">
        <v>22</v>
      </c>
      <c r="B25" t="s">
        <v>37</v>
      </c>
      <c r="C25" s="5">
        <v>8156174</v>
      </c>
      <c r="D25" s="6">
        <v>9122435</v>
      </c>
      <c r="E25" s="5">
        <v>8187243</v>
      </c>
      <c r="F25" s="5">
        <v>9404696</v>
      </c>
      <c r="G25" s="4">
        <v>9470737</v>
      </c>
    </row>
    <row r="26" spans="1:7" x14ac:dyDescent="0.3">
      <c r="A26">
        <v>23</v>
      </c>
      <c r="B26" t="s">
        <v>38</v>
      </c>
      <c r="C26" s="5">
        <v>6924793</v>
      </c>
      <c r="D26" s="5">
        <v>6967568</v>
      </c>
      <c r="E26" s="5">
        <v>6520814</v>
      </c>
      <c r="F26" s="5">
        <v>7113999</v>
      </c>
      <c r="G26" s="4">
        <v>5779055</v>
      </c>
    </row>
    <row r="27" spans="1:7" x14ac:dyDescent="0.3">
      <c r="A27">
        <v>24</v>
      </c>
      <c r="B27" t="s">
        <v>39</v>
      </c>
      <c r="C27" s="5">
        <v>6124557</v>
      </c>
      <c r="D27" s="5">
        <v>6393586</v>
      </c>
      <c r="E27" s="5">
        <v>6769208</v>
      </c>
      <c r="F27" s="5">
        <v>7454236</v>
      </c>
      <c r="G27" s="4">
        <v>8046280</v>
      </c>
    </row>
    <row r="28" spans="1:7" x14ac:dyDescent="0.3">
      <c r="A28">
        <v>25</v>
      </c>
      <c r="B28" t="s">
        <v>40</v>
      </c>
      <c r="C28" s="5">
        <v>8719254</v>
      </c>
      <c r="D28" s="5">
        <v>8718419</v>
      </c>
      <c r="E28" s="5">
        <v>7253447</v>
      </c>
      <c r="F28" s="5">
        <v>7147841</v>
      </c>
      <c r="G28" s="4">
        <v>5308366</v>
      </c>
    </row>
    <row r="29" spans="1:7" x14ac:dyDescent="0.3">
      <c r="A29">
        <v>26</v>
      </c>
      <c r="B29" t="s">
        <v>41</v>
      </c>
      <c r="C29" s="5">
        <v>37573</v>
      </c>
      <c r="D29" s="5">
        <v>40993</v>
      </c>
      <c r="E29" s="5">
        <v>46993</v>
      </c>
      <c r="F29" s="4">
        <v>49267</v>
      </c>
      <c r="G29" s="4">
        <v>53943</v>
      </c>
    </row>
    <row r="30" spans="1:7" x14ac:dyDescent="0.3">
      <c r="A30">
        <v>27</v>
      </c>
      <c r="B30" t="s">
        <v>42</v>
      </c>
      <c r="C30" s="5">
        <v>1144170</v>
      </c>
      <c r="D30" s="5">
        <v>1089421</v>
      </c>
      <c r="E30" s="5">
        <v>1051231</v>
      </c>
      <c r="F30" s="4">
        <v>1071032</v>
      </c>
      <c r="G30" s="4">
        <v>969784</v>
      </c>
    </row>
    <row r="31" spans="1:7" x14ac:dyDescent="0.3">
      <c r="A31">
        <v>28</v>
      </c>
      <c r="B31" t="s">
        <v>43</v>
      </c>
      <c r="C31" s="5">
        <v>792255</v>
      </c>
      <c r="D31" s="5">
        <v>591449</v>
      </c>
      <c r="E31" s="5">
        <v>579954</v>
      </c>
      <c r="F31" s="4">
        <v>532495</v>
      </c>
      <c r="G31" s="4">
        <v>435200</v>
      </c>
    </row>
    <row r="32" spans="1:7" x14ac:dyDescent="0.3">
      <c r="A32">
        <v>29</v>
      </c>
      <c r="B32" t="s">
        <v>44</v>
      </c>
      <c r="C32" s="5">
        <v>328644</v>
      </c>
      <c r="D32" s="5">
        <v>341232</v>
      </c>
      <c r="E32" s="5">
        <v>407971</v>
      </c>
      <c r="F32" s="4">
        <v>353519</v>
      </c>
      <c r="G32" s="4">
        <v>430256</v>
      </c>
    </row>
    <row r="33" spans="1:7" x14ac:dyDescent="0.3">
      <c r="A33">
        <v>30</v>
      </c>
      <c r="B33" t="s">
        <v>45</v>
      </c>
      <c r="C33" s="5">
        <v>1952445</v>
      </c>
      <c r="D33" s="5">
        <v>1988177</v>
      </c>
      <c r="E33" s="5">
        <v>2017516</v>
      </c>
      <c r="F33" s="4">
        <v>4037556</v>
      </c>
      <c r="G33" s="4">
        <v>4391604</v>
      </c>
    </row>
    <row r="34" spans="1:7" x14ac:dyDescent="0.3">
      <c r="A34">
        <v>31</v>
      </c>
      <c r="B34" t="s">
        <v>43</v>
      </c>
      <c r="C34" s="5">
        <v>492255</v>
      </c>
      <c r="D34" s="5">
        <v>591449</v>
      </c>
      <c r="E34" s="5">
        <v>579954</v>
      </c>
      <c r="F34" s="4">
        <v>532495</v>
      </c>
      <c r="G34" s="4">
        <v>635200</v>
      </c>
    </row>
    <row r="35" spans="1:7" x14ac:dyDescent="0.3">
      <c r="A35">
        <v>32</v>
      </c>
      <c r="B35" t="s">
        <v>46</v>
      </c>
      <c r="C35" s="5">
        <v>80090</v>
      </c>
      <c r="D35" s="5">
        <v>84708</v>
      </c>
      <c r="E35" s="5">
        <v>305994</v>
      </c>
      <c r="F35">
        <v>651475</v>
      </c>
      <c r="G35">
        <v>752784</v>
      </c>
    </row>
    <row r="36" spans="1:7" x14ac:dyDescent="0.3">
      <c r="A36">
        <v>33</v>
      </c>
      <c r="B36" t="s">
        <v>47</v>
      </c>
      <c r="C36" s="5">
        <v>77158</v>
      </c>
      <c r="D36" s="5">
        <v>87452</v>
      </c>
      <c r="E36" s="5">
        <v>67451</v>
      </c>
      <c r="F36" s="4">
        <v>526093</v>
      </c>
      <c r="G36" s="4">
        <v>900712</v>
      </c>
    </row>
    <row r="37" spans="1:7" x14ac:dyDescent="0.3">
      <c r="A37">
        <v>34</v>
      </c>
      <c r="B37" t="s">
        <v>48</v>
      </c>
      <c r="C37" s="5">
        <v>471752</v>
      </c>
      <c r="D37" s="4">
        <v>523692</v>
      </c>
      <c r="E37" s="4">
        <v>533641</v>
      </c>
      <c r="F37" s="4">
        <v>553871</v>
      </c>
      <c r="G37" s="4">
        <v>672209</v>
      </c>
    </row>
    <row r="38" spans="1:7" x14ac:dyDescent="0.3">
      <c r="A38">
        <v>35</v>
      </c>
      <c r="B38" t="s">
        <v>49</v>
      </c>
      <c r="C38" s="5">
        <v>1978526</v>
      </c>
      <c r="D38" s="5">
        <v>2142730</v>
      </c>
      <c r="E38" s="5">
        <v>2136397</v>
      </c>
      <c r="F38" s="4">
        <v>2223838</v>
      </c>
      <c r="G38" s="4">
        <v>2490749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57CE-193F-4EA2-A231-98565AEAE4E1}">
  <dimension ref="A1:G39"/>
  <sheetViews>
    <sheetView workbookViewId="0">
      <selection activeCell="D19" sqref="D19"/>
    </sheetView>
  </sheetViews>
  <sheetFormatPr defaultRowHeight="14.4" x14ac:dyDescent="0.3"/>
  <cols>
    <col min="1" max="1" width="4.44140625" customWidth="1"/>
    <col min="2" max="2" width="19" customWidth="1"/>
    <col min="3" max="4" width="13" customWidth="1"/>
    <col min="5" max="5" width="15.88671875" customWidth="1"/>
    <col min="6" max="6" width="14.109375" customWidth="1"/>
    <col min="7" max="7" width="13.6640625" customWidth="1"/>
  </cols>
  <sheetData>
    <row r="1" spans="1:7" x14ac:dyDescent="0.3">
      <c r="B1" t="s">
        <v>32</v>
      </c>
      <c r="C1" t="s">
        <v>17</v>
      </c>
    </row>
    <row r="3" spans="1:7" x14ac:dyDescent="0.3">
      <c r="A3" t="s">
        <v>20</v>
      </c>
      <c r="B3" t="s">
        <v>12</v>
      </c>
      <c r="C3">
        <v>2016</v>
      </c>
      <c r="D3">
        <v>2017</v>
      </c>
      <c r="E3">
        <v>2018</v>
      </c>
      <c r="F3">
        <v>2019</v>
      </c>
      <c r="G3">
        <v>2020</v>
      </c>
    </row>
    <row r="4" spans="1:7" x14ac:dyDescent="0.3">
      <c r="A4">
        <v>1</v>
      </c>
      <c r="B4" t="s">
        <v>1</v>
      </c>
      <c r="C4" s="4">
        <v>90021465</v>
      </c>
      <c r="D4" s="4">
        <v>92031967</v>
      </c>
      <c r="E4" s="4">
        <v>121478794</v>
      </c>
      <c r="F4" s="4">
        <v>121898931</v>
      </c>
      <c r="G4" s="4">
        <v>137557025</v>
      </c>
    </row>
    <row r="5" spans="1:7" x14ac:dyDescent="0.3">
      <c r="A5">
        <v>2</v>
      </c>
      <c r="B5" t="s">
        <v>18</v>
      </c>
      <c r="C5" s="4">
        <v>135247393</v>
      </c>
      <c r="D5" s="4">
        <v>178257092</v>
      </c>
      <c r="E5" s="4">
        <v>186762189</v>
      </c>
      <c r="F5" s="4">
        <v>193533970</v>
      </c>
      <c r="G5" s="4">
        <v>200890068</v>
      </c>
    </row>
    <row r="6" spans="1:7" x14ac:dyDescent="0.3">
      <c r="A6">
        <v>3</v>
      </c>
      <c r="B6" t="s">
        <v>19</v>
      </c>
      <c r="C6" s="4">
        <v>51533827</v>
      </c>
      <c r="D6" s="4">
        <v>54832837</v>
      </c>
      <c r="E6" s="4">
        <v>55289286</v>
      </c>
      <c r="F6" s="4">
        <v>56145125</v>
      </c>
      <c r="G6" s="4">
        <v>59772609</v>
      </c>
    </row>
    <row r="7" spans="1:7" x14ac:dyDescent="0.3">
      <c r="A7">
        <v>4</v>
      </c>
      <c r="B7" t="s">
        <v>3</v>
      </c>
      <c r="C7" s="4">
        <v>500480167</v>
      </c>
      <c r="D7" s="4">
        <v>512744748</v>
      </c>
      <c r="E7" s="4">
        <v>529689829</v>
      </c>
      <c r="F7" s="4">
        <v>541675884</v>
      </c>
      <c r="G7" s="4">
        <v>551180462</v>
      </c>
    </row>
    <row r="8" spans="1:7" ht="15" thickBot="1" x14ac:dyDescent="0.35">
      <c r="A8">
        <v>5</v>
      </c>
      <c r="B8" t="s">
        <v>5</v>
      </c>
      <c r="C8" s="4">
        <v>112470084</v>
      </c>
      <c r="D8" s="4">
        <v>108470583</v>
      </c>
      <c r="E8" s="4">
        <v>120225209</v>
      </c>
      <c r="F8" s="4">
        <v>131824633</v>
      </c>
      <c r="G8" s="4">
        <v>142933448</v>
      </c>
    </row>
    <row r="9" spans="1:7" ht="15" thickBot="1" x14ac:dyDescent="0.35">
      <c r="A9">
        <v>6</v>
      </c>
      <c r="B9" t="s">
        <v>2</v>
      </c>
      <c r="C9" s="7">
        <v>62135634</v>
      </c>
      <c r="D9" s="7">
        <v>66165837</v>
      </c>
      <c r="E9" s="5">
        <v>75457521</v>
      </c>
      <c r="F9" s="4">
        <v>84560520</v>
      </c>
      <c r="G9" s="4">
        <v>89133742</v>
      </c>
    </row>
    <row r="10" spans="1:7" ht="15" thickBot="1" x14ac:dyDescent="0.35">
      <c r="A10">
        <v>7</v>
      </c>
      <c r="B10" t="s">
        <v>4</v>
      </c>
      <c r="C10" s="5">
        <v>51400167</v>
      </c>
      <c r="D10" s="7">
        <v>56151025</v>
      </c>
      <c r="E10" s="5">
        <v>50847272</v>
      </c>
      <c r="F10" s="4">
        <v>51177682</v>
      </c>
      <c r="G10" s="4">
        <v>56120840</v>
      </c>
    </row>
    <row r="11" spans="1:7" x14ac:dyDescent="0.3">
      <c r="A11">
        <v>8</v>
      </c>
      <c r="B11" t="s">
        <v>21</v>
      </c>
      <c r="C11" s="5">
        <v>35522627</v>
      </c>
      <c r="D11" s="5">
        <v>36055204</v>
      </c>
      <c r="E11" s="5">
        <v>36386084</v>
      </c>
      <c r="F11" s="4">
        <v>36908283</v>
      </c>
      <c r="G11" s="4">
        <v>37322441</v>
      </c>
    </row>
    <row r="12" spans="1:7" x14ac:dyDescent="0.3">
      <c r="A12">
        <v>9</v>
      </c>
      <c r="B12" t="s">
        <v>22</v>
      </c>
      <c r="C12" s="5">
        <v>38367036</v>
      </c>
      <c r="D12" s="5">
        <v>39659749</v>
      </c>
      <c r="E12" s="5">
        <v>38923657</v>
      </c>
      <c r="F12" s="4">
        <v>41128737</v>
      </c>
      <c r="G12" s="4">
        <v>51806709</v>
      </c>
    </row>
    <row r="13" spans="1:7" x14ac:dyDescent="0.3">
      <c r="A13">
        <v>10</v>
      </c>
      <c r="B13" t="s">
        <v>23</v>
      </c>
      <c r="C13" s="5">
        <v>43655252</v>
      </c>
      <c r="D13" s="5">
        <v>58655252</v>
      </c>
      <c r="E13" s="5">
        <v>58954344</v>
      </c>
      <c r="F13" s="4">
        <v>57446722</v>
      </c>
      <c r="G13" s="4">
        <v>58094360</v>
      </c>
    </row>
    <row r="14" spans="1:7" x14ac:dyDescent="0.3">
      <c r="A14">
        <v>11</v>
      </c>
      <c r="B14" t="s">
        <v>24</v>
      </c>
      <c r="C14" s="5">
        <v>23819634</v>
      </c>
      <c r="D14" s="5">
        <v>25377395</v>
      </c>
      <c r="E14" s="5">
        <v>27358289</v>
      </c>
      <c r="F14" s="4">
        <v>28070698</v>
      </c>
      <c r="G14" s="4">
        <v>30629720</v>
      </c>
    </row>
    <row r="15" spans="1:7" x14ac:dyDescent="0.3">
      <c r="A15">
        <v>12</v>
      </c>
      <c r="B15" t="s">
        <v>25</v>
      </c>
      <c r="C15" s="5">
        <v>5594175</v>
      </c>
      <c r="D15" s="5">
        <v>5582849</v>
      </c>
      <c r="E15" s="5">
        <v>5606558</v>
      </c>
      <c r="F15" s="4">
        <v>5889368</v>
      </c>
      <c r="G15" s="4">
        <v>5523557</v>
      </c>
    </row>
    <row r="16" spans="1:7" x14ac:dyDescent="0.3">
      <c r="A16">
        <v>13</v>
      </c>
      <c r="B16" t="s">
        <v>26</v>
      </c>
      <c r="C16" s="5">
        <v>4239459</v>
      </c>
      <c r="D16" s="5">
        <v>6368568</v>
      </c>
      <c r="E16" s="5">
        <v>8035778</v>
      </c>
      <c r="F16" s="4">
        <v>8959622</v>
      </c>
      <c r="G16" s="4">
        <v>9223558</v>
      </c>
    </row>
    <row r="17" spans="1:7" x14ac:dyDescent="0.3">
      <c r="A17">
        <v>14</v>
      </c>
      <c r="B17" t="s">
        <v>27</v>
      </c>
      <c r="C17" s="5">
        <v>2361115</v>
      </c>
      <c r="D17" s="5">
        <v>2251403</v>
      </c>
      <c r="E17" s="5">
        <v>3923803</v>
      </c>
      <c r="F17" s="4">
        <v>1443599</v>
      </c>
      <c r="G17" s="4">
        <v>2813752</v>
      </c>
    </row>
    <row r="18" spans="1:7" x14ac:dyDescent="0.3">
      <c r="A18">
        <v>15</v>
      </c>
      <c r="B18" t="s">
        <v>28</v>
      </c>
      <c r="C18" s="5">
        <v>3956614</v>
      </c>
      <c r="D18" s="5">
        <v>3369691</v>
      </c>
      <c r="E18" s="5">
        <v>5994240</v>
      </c>
      <c r="F18" s="4">
        <v>4521159</v>
      </c>
      <c r="G18" s="4">
        <v>2370490</v>
      </c>
    </row>
    <row r="19" spans="1:7" x14ac:dyDescent="0.3">
      <c r="A19">
        <v>16</v>
      </c>
      <c r="B19" t="s">
        <v>29</v>
      </c>
      <c r="C19" s="5">
        <v>21099574</v>
      </c>
      <c r="D19" s="5">
        <v>26935740</v>
      </c>
      <c r="E19" s="5">
        <v>28699971</v>
      </c>
      <c r="F19" s="4">
        <v>58010883</v>
      </c>
      <c r="G19" s="4">
        <v>22518025</v>
      </c>
    </row>
    <row r="20" spans="1:7" x14ac:dyDescent="0.3">
      <c r="A20">
        <v>17</v>
      </c>
      <c r="B20" t="s">
        <v>30</v>
      </c>
      <c r="C20" s="5">
        <v>4296745</v>
      </c>
      <c r="D20" s="5">
        <v>4512020</v>
      </c>
      <c r="E20" s="5">
        <v>3917682</v>
      </c>
      <c r="F20" s="5">
        <v>4007896</v>
      </c>
      <c r="G20" s="5">
        <v>4296745</v>
      </c>
    </row>
    <row r="21" spans="1:7" ht="15" thickBot="1" x14ac:dyDescent="0.35">
      <c r="A21">
        <v>18</v>
      </c>
      <c r="B21" t="s">
        <v>33</v>
      </c>
      <c r="C21" s="5">
        <v>10644450</v>
      </c>
      <c r="D21" s="5">
        <v>11915995</v>
      </c>
      <c r="E21" s="5">
        <v>12175309</v>
      </c>
      <c r="F21" s="4">
        <v>12900218</v>
      </c>
      <c r="G21" s="4">
        <v>14159755</v>
      </c>
    </row>
    <row r="22" spans="1:7" ht="15" thickBot="1" x14ac:dyDescent="0.35">
      <c r="A22">
        <v>19</v>
      </c>
      <c r="B22" t="s">
        <v>34</v>
      </c>
      <c r="C22" s="5">
        <v>31191650</v>
      </c>
      <c r="D22" s="7">
        <v>30476934</v>
      </c>
      <c r="E22" s="7">
        <v>30803601</v>
      </c>
      <c r="F22" s="4">
        <v>36559556</v>
      </c>
      <c r="G22" s="4">
        <v>44612045</v>
      </c>
    </row>
    <row r="23" spans="1:7" x14ac:dyDescent="0.3">
      <c r="A23">
        <v>20</v>
      </c>
      <c r="B23" t="s">
        <v>35</v>
      </c>
      <c r="C23" s="5">
        <v>5484022</v>
      </c>
      <c r="D23" s="5">
        <v>6054845</v>
      </c>
      <c r="E23" s="5">
        <v>6690501</v>
      </c>
      <c r="F23" s="5">
        <v>7571143</v>
      </c>
      <c r="G23" s="4">
        <v>10110519</v>
      </c>
    </row>
    <row r="24" spans="1:7" ht="15" thickBot="1" x14ac:dyDescent="0.35">
      <c r="A24">
        <v>21</v>
      </c>
      <c r="B24" t="s">
        <v>36</v>
      </c>
      <c r="C24" s="5">
        <v>4243441</v>
      </c>
      <c r="D24" s="5">
        <v>4573742</v>
      </c>
      <c r="E24" s="5">
        <v>4492685</v>
      </c>
      <c r="F24" s="5">
        <v>4820246</v>
      </c>
      <c r="G24" s="4">
        <v>5365456</v>
      </c>
    </row>
    <row r="25" spans="1:7" ht="15" thickBot="1" x14ac:dyDescent="0.35">
      <c r="A25">
        <v>22</v>
      </c>
      <c r="B25" t="s">
        <v>37</v>
      </c>
      <c r="C25" s="7">
        <v>24372703</v>
      </c>
      <c r="D25" s="7">
        <v>24680240</v>
      </c>
      <c r="E25" s="5">
        <v>20490684</v>
      </c>
      <c r="F25" s="7">
        <v>23023336</v>
      </c>
      <c r="G25" s="4">
        <v>18297700</v>
      </c>
    </row>
    <row r="26" spans="1:7" ht="15" thickBot="1" x14ac:dyDescent="0.35">
      <c r="A26">
        <v>23</v>
      </c>
      <c r="B26" t="s">
        <v>38</v>
      </c>
      <c r="C26" s="5">
        <v>8480279</v>
      </c>
      <c r="D26" s="5">
        <v>8703591</v>
      </c>
      <c r="E26" s="5">
        <v>9112957</v>
      </c>
      <c r="F26" s="5">
        <v>16821747</v>
      </c>
      <c r="G26" s="4">
        <v>18316597</v>
      </c>
    </row>
    <row r="27" spans="1:7" ht="15" thickBot="1" x14ac:dyDescent="0.35">
      <c r="A27">
        <v>24</v>
      </c>
      <c r="B27" t="s">
        <v>39</v>
      </c>
      <c r="C27" s="7">
        <v>7090770</v>
      </c>
      <c r="D27" s="7">
        <v>8228274</v>
      </c>
      <c r="E27" s="5">
        <v>8316465</v>
      </c>
      <c r="F27" s="5">
        <v>10081183</v>
      </c>
      <c r="G27" s="4">
        <v>11220265</v>
      </c>
    </row>
    <row r="28" spans="1:7" x14ac:dyDescent="0.3">
      <c r="A28">
        <v>25</v>
      </c>
      <c r="B28" t="s">
        <v>40</v>
      </c>
      <c r="C28" s="5">
        <v>9928004</v>
      </c>
      <c r="D28" s="5">
        <v>10433099</v>
      </c>
      <c r="E28" s="5">
        <v>9097427</v>
      </c>
      <c r="F28" s="5">
        <v>9515021</v>
      </c>
      <c r="G28" s="4">
        <v>7993857</v>
      </c>
    </row>
    <row r="29" spans="1:7" x14ac:dyDescent="0.3">
      <c r="A29">
        <v>26</v>
      </c>
      <c r="B29" t="s">
        <v>41</v>
      </c>
      <c r="C29" s="5">
        <v>76498</v>
      </c>
      <c r="D29" s="5">
        <v>80568</v>
      </c>
      <c r="E29" s="5">
        <v>86568</v>
      </c>
      <c r="F29" s="4">
        <v>95373</v>
      </c>
      <c r="G29" s="4">
        <v>144123</v>
      </c>
    </row>
    <row r="30" spans="1:7" ht="15" thickBot="1" x14ac:dyDescent="0.35">
      <c r="A30">
        <v>27</v>
      </c>
      <c r="B30" t="s">
        <v>42</v>
      </c>
      <c r="C30" s="5">
        <v>13064259</v>
      </c>
      <c r="D30" s="5">
        <v>10722540</v>
      </c>
      <c r="E30" s="5">
        <v>10894403</v>
      </c>
      <c r="F30" s="4">
        <v>10607879</v>
      </c>
      <c r="G30" s="4">
        <v>11652904</v>
      </c>
    </row>
    <row r="31" spans="1:7" ht="15" thickBot="1" x14ac:dyDescent="0.35">
      <c r="A31">
        <v>28</v>
      </c>
      <c r="B31" t="s">
        <v>43</v>
      </c>
      <c r="C31" s="7">
        <v>4136690</v>
      </c>
      <c r="D31" s="5">
        <v>4998165</v>
      </c>
      <c r="E31" s="7">
        <v>4715825</v>
      </c>
      <c r="F31" s="4">
        <v>5123734</v>
      </c>
      <c r="G31" s="4">
        <v>2521324</v>
      </c>
    </row>
    <row r="32" spans="1:7" x14ac:dyDescent="0.3">
      <c r="A32">
        <v>29</v>
      </c>
      <c r="B32" t="s">
        <v>44</v>
      </c>
      <c r="C32" s="5">
        <v>2359512</v>
      </c>
      <c r="D32" s="5">
        <v>3126475</v>
      </c>
      <c r="E32" s="5">
        <v>3848222</v>
      </c>
      <c r="F32" s="4">
        <v>5262429</v>
      </c>
      <c r="G32" s="4">
        <v>8437685</v>
      </c>
    </row>
    <row r="33" spans="1:7" x14ac:dyDescent="0.3">
      <c r="A33">
        <v>30</v>
      </c>
      <c r="B33" t="s">
        <v>45</v>
      </c>
      <c r="C33" s="5">
        <v>4311389</v>
      </c>
      <c r="D33" s="5">
        <v>4536371</v>
      </c>
      <c r="E33" s="5">
        <v>4534240</v>
      </c>
      <c r="F33" s="4">
        <v>9108848</v>
      </c>
      <c r="G33" s="4">
        <v>9275182</v>
      </c>
    </row>
    <row r="34" spans="1:7" ht="15" thickBot="1" x14ac:dyDescent="0.35">
      <c r="A34">
        <v>31</v>
      </c>
      <c r="B34" t="s">
        <v>43</v>
      </c>
      <c r="C34" s="5">
        <v>4136690</v>
      </c>
      <c r="D34" s="5">
        <v>4998165</v>
      </c>
      <c r="E34" s="5">
        <v>4715825</v>
      </c>
      <c r="F34" s="4">
        <v>5123734</v>
      </c>
      <c r="G34" s="4">
        <v>5421324</v>
      </c>
    </row>
    <row r="35" spans="1:7" ht="15" thickBot="1" x14ac:dyDescent="0.35">
      <c r="A35">
        <v>32</v>
      </c>
      <c r="B35" t="s">
        <v>46</v>
      </c>
      <c r="C35" s="5">
        <v>539608</v>
      </c>
      <c r="D35" s="7">
        <v>848072</v>
      </c>
      <c r="E35" s="5">
        <v>1847671</v>
      </c>
      <c r="F35" s="4">
        <v>3452515</v>
      </c>
      <c r="G35" s="4">
        <v>4057988</v>
      </c>
    </row>
    <row r="36" spans="1:7" x14ac:dyDescent="0.3">
      <c r="A36">
        <v>33</v>
      </c>
      <c r="B36" t="s">
        <v>47</v>
      </c>
      <c r="C36" s="5">
        <v>217977</v>
      </c>
      <c r="D36" s="5">
        <v>833691</v>
      </c>
      <c r="E36" s="5">
        <v>669523</v>
      </c>
      <c r="F36" s="4">
        <v>5321057</v>
      </c>
      <c r="G36" s="4">
        <v>10179873</v>
      </c>
    </row>
    <row r="37" spans="1:7" ht="15" thickBot="1" x14ac:dyDescent="0.35">
      <c r="A37">
        <v>34</v>
      </c>
      <c r="B37" t="s">
        <v>48</v>
      </c>
      <c r="C37" s="5">
        <v>3235635</v>
      </c>
      <c r="D37" s="5">
        <v>3437836</v>
      </c>
      <c r="E37" s="5">
        <v>3255334</v>
      </c>
      <c r="F37" s="4">
        <v>3097323</v>
      </c>
      <c r="G37" s="4">
        <v>2337284</v>
      </c>
    </row>
    <row r="38" spans="1:7" ht="15" thickBot="1" x14ac:dyDescent="0.35">
      <c r="A38">
        <v>35</v>
      </c>
      <c r="B38" t="s">
        <v>49</v>
      </c>
      <c r="C38" s="5">
        <v>6463096</v>
      </c>
      <c r="D38" s="5">
        <v>7724901</v>
      </c>
      <c r="E38" s="7">
        <v>7836062</v>
      </c>
      <c r="F38" s="4">
        <v>7534645</v>
      </c>
      <c r="G38" s="4">
        <v>7922140</v>
      </c>
    </row>
    <row r="39" spans="1:7" x14ac:dyDescent="0.3">
      <c r="F39" s="4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8626-23E9-443D-B3BA-A3266F87F382}">
  <dimension ref="A1:M39"/>
  <sheetViews>
    <sheetView topLeftCell="A7" workbookViewId="0">
      <selection activeCell="G31" sqref="G31"/>
    </sheetView>
  </sheetViews>
  <sheetFormatPr defaultRowHeight="14.4" x14ac:dyDescent="0.3"/>
  <cols>
    <col min="1" max="1" width="4.44140625" customWidth="1"/>
    <col min="2" max="2" width="19" customWidth="1"/>
    <col min="3" max="4" width="13" customWidth="1"/>
    <col min="5" max="5" width="15.88671875" customWidth="1"/>
    <col min="6" max="6" width="14.109375" customWidth="1"/>
    <col min="7" max="7" width="13.6640625" customWidth="1"/>
    <col min="9" max="13" width="11.109375" bestFit="1" customWidth="1"/>
  </cols>
  <sheetData>
    <row r="1" spans="1:13" x14ac:dyDescent="0.3">
      <c r="B1" t="s">
        <v>32</v>
      </c>
      <c r="C1" t="s">
        <v>17</v>
      </c>
    </row>
    <row r="3" spans="1:13" x14ac:dyDescent="0.3">
      <c r="A3" t="s">
        <v>20</v>
      </c>
      <c r="B3" t="s">
        <v>12</v>
      </c>
      <c r="C3">
        <v>2016</v>
      </c>
      <c r="D3">
        <v>2017</v>
      </c>
      <c r="E3">
        <v>2018</v>
      </c>
      <c r="F3">
        <v>2019</v>
      </c>
      <c r="G3">
        <v>2020</v>
      </c>
      <c r="I3" s="4"/>
    </row>
    <row r="4" spans="1:13" x14ac:dyDescent="0.3">
      <c r="A4">
        <v>1</v>
      </c>
      <c r="B4" t="s">
        <v>1</v>
      </c>
      <c r="C4" s="4">
        <v>86021465</v>
      </c>
      <c r="D4" s="4">
        <v>92031967</v>
      </c>
      <c r="E4" s="4">
        <v>95147879</v>
      </c>
      <c r="F4" s="4">
        <v>98189893</v>
      </c>
      <c r="G4" s="4">
        <v>107557025</v>
      </c>
      <c r="I4" s="5"/>
    </row>
    <row r="5" spans="1:13" x14ac:dyDescent="0.3">
      <c r="A5">
        <v>2</v>
      </c>
      <c r="B5" t="s">
        <v>18</v>
      </c>
      <c r="C5" s="4">
        <v>114904517</v>
      </c>
      <c r="D5" s="4">
        <v>157914216</v>
      </c>
      <c r="E5" s="4">
        <v>166419313</v>
      </c>
      <c r="F5" s="4">
        <v>173191094</v>
      </c>
      <c r="G5" s="4">
        <v>180547192</v>
      </c>
      <c r="I5" s="4"/>
      <c r="J5" s="4"/>
      <c r="K5" s="4"/>
      <c r="L5" s="4"/>
      <c r="M5" s="4"/>
    </row>
    <row r="6" spans="1:13" x14ac:dyDescent="0.3">
      <c r="A6">
        <v>3</v>
      </c>
      <c r="B6" t="s">
        <v>19</v>
      </c>
      <c r="C6" s="4">
        <v>31190951</v>
      </c>
      <c r="D6" s="4">
        <v>34489961</v>
      </c>
      <c r="E6" s="4">
        <v>34946410</v>
      </c>
      <c r="F6" s="4">
        <v>35802249</v>
      </c>
      <c r="G6" s="4">
        <v>39429733</v>
      </c>
      <c r="I6" s="4"/>
      <c r="J6" s="4"/>
      <c r="K6" s="4"/>
      <c r="L6" s="4"/>
      <c r="M6" s="4"/>
    </row>
    <row r="7" spans="1:13" x14ac:dyDescent="0.3">
      <c r="A7">
        <v>4</v>
      </c>
      <c r="B7" t="s">
        <v>3</v>
      </c>
      <c r="C7" s="4">
        <v>480137291</v>
      </c>
      <c r="D7" s="4">
        <v>492401872</v>
      </c>
      <c r="E7" s="4">
        <v>509346953</v>
      </c>
      <c r="F7" s="4">
        <v>521333008</v>
      </c>
      <c r="G7" s="4">
        <v>530837586</v>
      </c>
      <c r="I7" s="4"/>
      <c r="J7" s="4"/>
      <c r="K7" s="4"/>
      <c r="L7" s="4"/>
      <c r="M7" s="4"/>
    </row>
    <row r="8" spans="1:13" ht="15" thickBot="1" x14ac:dyDescent="0.35">
      <c r="A8">
        <v>5</v>
      </c>
      <c r="B8" t="s">
        <v>5</v>
      </c>
      <c r="C8" s="4">
        <v>92127208</v>
      </c>
      <c r="D8" s="4">
        <v>88127707</v>
      </c>
      <c r="E8" s="4">
        <v>99882333</v>
      </c>
      <c r="F8" s="4">
        <v>111481757</v>
      </c>
      <c r="G8" s="4">
        <v>122590572</v>
      </c>
      <c r="I8" s="4"/>
      <c r="J8" s="4"/>
      <c r="K8" s="4"/>
      <c r="L8" s="4"/>
      <c r="M8" s="4"/>
    </row>
    <row r="9" spans="1:13" ht="15" thickBot="1" x14ac:dyDescent="0.35">
      <c r="A9">
        <v>6</v>
      </c>
      <c r="B9" t="s">
        <v>2</v>
      </c>
      <c r="C9" s="7">
        <v>51792758</v>
      </c>
      <c r="D9" s="7">
        <v>55822961</v>
      </c>
      <c r="E9" s="5">
        <v>65114645</v>
      </c>
      <c r="F9" s="4">
        <v>74217644</v>
      </c>
      <c r="G9" s="4">
        <v>78790866</v>
      </c>
      <c r="I9" s="4"/>
      <c r="J9" s="4"/>
      <c r="K9" s="4"/>
      <c r="L9" s="4"/>
      <c r="M9" s="4"/>
    </row>
    <row r="10" spans="1:13" ht="15" thickBot="1" x14ac:dyDescent="0.35">
      <c r="A10">
        <v>7</v>
      </c>
      <c r="B10" t="s">
        <v>4</v>
      </c>
      <c r="C10" s="5">
        <v>41057291</v>
      </c>
      <c r="D10" s="7">
        <v>45808149</v>
      </c>
      <c r="E10" s="5">
        <v>40504396</v>
      </c>
      <c r="F10" s="4">
        <v>40834806</v>
      </c>
      <c r="G10" s="4">
        <v>45777964</v>
      </c>
      <c r="I10" s="4"/>
      <c r="J10" s="4"/>
      <c r="K10" s="4"/>
      <c r="L10" s="4"/>
      <c r="M10" s="4"/>
    </row>
    <row r="11" spans="1:13" x14ac:dyDescent="0.3">
      <c r="A11">
        <v>8</v>
      </c>
      <c r="B11" t="s">
        <v>21</v>
      </c>
      <c r="C11" s="5">
        <v>25179751</v>
      </c>
      <c r="D11" s="5">
        <v>25712328</v>
      </c>
      <c r="E11" s="5">
        <v>26043208</v>
      </c>
      <c r="F11" s="4">
        <v>26565407</v>
      </c>
      <c r="G11" s="4">
        <v>26979565</v>
      </c>
      <c r="I11" s="4"/>
      <c r="J11" s="4"/>
      <c r="K11" s="4"/>
      <c r="L11" s="4"/>
      <c r="M11" s="4"/>
    </row>
    <row r="12" spans="1:13" x14ac:dyDescent="0.3">
      <c r="A12">
        <v>9</v>
      </c>
      <c r="B12" t="s">
        <v>22</v>
      </c>
      <c r="C12" s="5">
        <v>28024160</v>
      </c>
      <c r="D12" s="5">
        <v>29316873</v>
      </c>
      <c r="E12" s="5">
        <v>28580781</v>
      </c>
      <c r="F12" s="4">
        <v>30785861</v>
      </c>
      <c r="G12" s="4">
        <v>41463833</v>
      </c>
      <c r="I12" s="4"/>
      <c r="J12" s="4"/>
      <c r="K12" s="4"/>
      <c r="L12" s="4"/>
      <c r="M12" s="4"/>
    </row>
    <row r="13" spans="1:13" x14ac:dyDescent="0.3">
      <c r="A13">
        <v>10</v>
      </c>
      <c r="B13" t="s">
        <v>23</v>
      </c>
      <c r="C13" s="5">
        <v>33312376</v>
      </c>
      <c r="D13" s="5">
        <v>48312376</v>
      </c>
      <c r="E13" s="5">
        <v>48611468</v>
      </c>
      <c r="F13" s="4">
        <v>47103846</v>
      </c>
      <c r="G13" s="4">
        <v>47751484</v>
      </c>
      <c r="I13" s="4"/>
      <c r="J13" s="4"/>
      <c r="K13" s="4"/>
      <c r="L13" s="4"/>
      <c r="M13" s="4"/>
    </row>
    <row r="14" spans="1:13" x14ac:dyDescent="0.3">
      <c r="A14">
        <v>11</v>
      </c>
      <c r="B14" t="s">
        <v>24</v>
      </c>
      <c r="C14" s="5">
        <v>13476758</v>
      </c>
      <c r="D14" s="5">
        <v>15034519</v>
      </c>
      <c r="E14" s="5">
        <v>17015413</v>
      </c>
      <c r="F14" s="4">
        <v>17727822</v>
      </c>
      <c r="G14" s="4">
        <v>20286844</v>
      </c>
      <c r="I14" s="4"/>
      <c r="J14" s="4"/>
      <c r="K14" s="4"/>
      <c r="L14" s="4"/>
      <c r="M14" s="4"/>
    </row>
    <row r="15" spans="1:13" x14ac:dyDescent="0.3">
      <c r="A15">
        <v>12</v>
      </c>
      <c r="B15" t="s">
        <v>25</v>
      </c>
      <c r="C15" s="5">
        <v>4251299</v>
      </c>
      <c r="D15" s="5">
        <v>4239973</v>
      </c>
      <c r="E15" s="5">
        <v>4263682</v>
      </c>
      <c r="F15" s="4">
        <v>4546492</v>
      </c>
      <c r="G15" s="4">
        <v>4180681</v>
      </c>
      <c r="I15" s="4"/>
      <c r="J15" s="4"/>
      <c r="K15" s="4"/>
      <c r="L15" s="4"/>
      <c r="M15" s="4"/>
    </row>
    <row r="16" spans="1:13" x14ac:dyDescent="0.3">
      <c r="A16">
        <v>13</v>
      </c>
      <c r="B16" t="s">
        <v>26</v>
      </c>
      <c r="C16" s="5">
        <v>2896583</v>
      </c>
      <c r="D16" s="5">
        <v>5025692</v>
      </c>
      <c r="E16" s="5">
        <v>6692902</v>
      </c>
      <c r="F16" s="4">
        <v>7616746</v>
      </c>
      <c r="G16" s="4">
        <v>7880682</v>
      </c>
      <c r="I16" s="4"/>
      <c r="J16" s="4"/>
      <c r="K16" s="4"/>
      <c r="L16" s="4"/>
      <c r="M16" s="4"/>
    </row>
    <row r="17" spans="1:13" x14ac:dyDescent="0.3">
      <c r="A17">
        <v>14</v>
      </c>
      <c r="B17" t="s">
        <v>27</v>
      </c>
      <c r="C17" s="5">
        <v>1018239</v>
      </c>
      <c r="D17" s="5">
        <v>908527</v>
      </c>
      <c r="E17" s="5">
        <v>1080927</v>
      </c>
      <c r="F17" s="4">
        <v>1100723</v>
      </c>
      <c r="G17" s="4">
        <v>1470876</v>
      </c>
      <c r="I17" s="4"/>
      <c r="J17" s="4"/>
      <c r="K17" s="4"/>
      <c r="L17" s="4"/>
      <c r="M17" s="4"/>
    </row>
    <row r="18" spans="1:13" x14ac:dyDescent="0.3">
      <c r="A18">
        <v>15</v>
      </c>
      <c r="B18" t="s">
        <v>28</v>
      </c>
      <c r="C18" s="5">
        <v>2613738</v>
      </c>
      <c r="D18" s="5">
        <v>2026815</v>
      </c>
      <c r="E18" s="5">
        <v>4651364</v>
      </c>
      <c r="F18" s="4">
        <v>3178283</v>
      </c>
      <c r="G18" s="4">
        <v>1027614</v>
      </c>
      <c r="I18" s="4"/>
      <c r="J18" s="4"/>
      <c r="K18" s="4"/>
      <c r="L18" s="4"/>
      <c r="M18" s="4"/>
    </row>
    <row r="19" spans="1:13" x14ac:dyDescent="0.3">
      <c r="A19">
        <v>16</v>
      </c>
      <c r="B19" t="s">
        <v>29</v>
      </c>
      <c r="C19" s="5">
        <v>15756698</v>
      </c>
      <c r="D19" s="5">
        <v>11592864</v>
      </c>
      <c r="E19" s="5">
        <v>23357095</v>
      </c>
      <c r="F19" s="4">
        <v>52668007</v>
      </c>
      <c r="G19" s="4">
        <v>17175149</v>
      </c>
      <c r="I19" s="4"/>
      <c r="J19" s="4"/>
      <c r="K19" s="4"/>
      <c r="L19" s="4"/>
      <c r="M19" s="4"/>
    </row>
    <row r="20" spans="1:13" x14ac:dyDescent="0.3">
      <c r="A20">
        <v>17</v>
      </c>
      <c r="B20" t="s">
        <v>30</v>
      </c>
      <c r="C20" s="5">
        <v>2953869</v>
      </c>
      <c r="D20" s="5">
        <v>3169144</v>
      </c>
      <c r="E20" s="5">
        <v>2574806</v>
      </c>
      <c r="F20" s="5">
        <v>2665020</v>
      </c>
      <c r="G20" s="5">
        <v>2953869</v>
      </c>
      <c r="I20" s="4"/>
      <c r="J20" s="4"/>
      <c r="K20" s="4"/>
      <c r="L20" s="4"/>
      <c r="M20" s="4"/>
    </row>
    <row r="21" spans="1:13" ht="15" thickBot="1" x14ac:dyDescent="0.35">
      <c r="A21">
        <v>18</v>
      </c>
      <c r="B21" t="s">
        <v>33</v>
      </c>
      <c r="C21" s="5">
        <v>3958698</v>
      </c>
      <c r="D21" s="5">
        <v>5230243</v>
      </c>
      <c r="E21" s="5">
        <v>5489557</v>
      </c>
      <c r="F21" s="4">
        <v>6214466</v>
      </c>
      <c r="G21" s="4">
        <v>7474003</v>
      </c>
      <c r="I21" s="4"/>
      <c r="J21" s="4"/>
      <c r="K21" s="4"/>
      <c r="L21" s="4"/>
      <c r="M21" s="4"/>
    </row>
    <row r="22" spans="1:13" ht="15" thickBot="1" x14ac:dyDescent="0.35">
      <c r="A22">
        <v>19</v>
      </c>
      <c r="B22" t="s">
        <v>34</v>
      </c>
      <c r="C22" s="5">
        <v>25848774</v>
      </c>
      <c r="D22" s="7">
        <v>25134058</v>
      </c>
      <c r="E22" s="7">
        <v>25460725</v>
      </c>
      <c r="F22" s="4">
        <v>31216680</v>
      </c>
      <c r="G22" s="4">
        <v>39269169</v>
      </c>
      <c r="I22" s="4"/>
      <c r="J22" s="4"/>
      <c r="K22" s="4"/>
      <c r="L22" s="4"/>
      <c r="M22" s="4"/>
    </row>
    <row r="23" spans="1:13" x14ac:dyDescent="0.3">
      <c r="A23">
        <v>20</v>
      </c>
      <c r="B23" t="s">
        <v>35</v>
      </c>
      <c r="C23" s="5">
        <v>4141146</v>
      </c>
      <c r="D23" s="5">
        <v>4711969</v>
      </c>
      <c r="E23" s="5">
        <v>5347625</v>
      </c>
      <c r="F23" s="5">
        <v>6228267</v>
      </c>
      <c r="G23" s="4">
        <v>8767643</v>
      </c>
      <c r="I23" s="4"/>
      <c r="J23" s="4"/>
      <c r="K23" s="4"/>
      <c r="L23" s="4"/>
      <c r="M23" s="4"/>
    </row>
    <row r="24" spans="1:13" ht="15" thickBot="1" x14ac:dyDescent="0.35">
      <c r="A24">
        <v>21</v>
      </c>
      <c r="B24" t="s">
        <v>36</v>
      </c>
      <c r="C24" s="5">
        <v>2900565</v>
      </c>
      <c r="D24" s="5">
        <v>3230866</v>
      </c>
      <c r="E24" s="5">
        <v>3149809</v>
      </c>
      <c r="F24" s="5">
        <v>3477370</v>
      </c>
      <c r="G24" s="4">
        <v>4022580</v>
      </c>
      <c r="I24" s="4"/>
      <c r="J24" s="4"/>
      <c r="K24" s="4"/>
      <c r="L24" s="4"/>
      <c r="M24" s="4"/>
    </row>
    <row r="25" spans="1:13" ht="15" thickBot="1" x14ac:dyDescent="0.35">
      <c r="A25">
        <v>22</v>
      </c>
      <c r="B25" t="s">
        <v>37</v>
      </c>
      <c r="C25" s="7">
        <v>16029827</v>
      </c>
      <c r="D25" s="7">
        <v>16337364</v>
      </c>
      <c r="E25" s="5">
        <v>12147808</v>
      </c>
      <c r="F25" s="7">
        <v>14680460</v>
      </c>
      <c r="G25" s="4">
        <v>9954824</v>
      </c>
      <c r="I25" s="4"/>
      <c r="J25" s="4"/>
      <c r="K25" s="4"/>
      <c r="L25" s="4"/>
      <c r="M25" s="4"/>
    </row>
    <row r="26" spans="1:13" ht="15" thickBot="1" x14ac:dyDescent="0.35">
      <c r="A26">
        <v>23</v>
      </c>
      <c r="B26" t="s">
        <v>38</v>
      </c>
      <c r="C26" s="5">
        <v>4794527</v>
      </c>
      <c r="D26" s="5">
        <v>5017839</v>
      </c>
      <c r="E26" s="5">
        <v>5427205</v>
      </c>
      <c r="F26" s="5">
        <v>13135995</v>
      </c>
      <c r="G26" s="4">
        <v>14630845</v>
      </c>
      <c r="I26" s="4"/>
      <c r="J26" s="4"/>
      <c r="K26" s="4"/>
      <c r="L26" s="4"/>
      <c r="M26" s="4"/>
    </row>
    <row r="27" spans="1:13" ht="15" thickBot="1" x14ac:dyDescent="0.35">
      <c r="A27">
        <v>24</v>
      </c>
      <c r="B27" t="s">
        <v>39</v>
      </c>
      <c r="C27" s="7">
        <v>3405018</v>
      </c>
      <c r="D27" s="7">
        <v>4542522</v>
      </c>
      <c r="E27" s="5">
        <v>4630713</v>
      </c>
      <c r="F27" s="5">
        <v>6395431</v>
      </c>
      <c r="G27" s="4">
        <v>7534513</v>
      </c>
      <c r="I27" s="4"/>
      <c r="J27" s="4"/>
      <c r="K27" s="4"/>
      <c r="L27" s="4"/>
      <c r="M27" s="4"/>
    </row>
    <row r="28" spans="1:13" x14ac:dyDescent="0.3">
      <c r="A28">
        <v>25</v>
      </c>
      <c r="B28" t="s">
        <v>40</v>
      </c>
      <c r="C28" s="5">
        <v>6242252</v>
      </c>
      <c r="D28" s="5">
        <v>6747347</v>
      </c>
      <c r="E28" s="5">
        <v>5411675</v>
      </c>
      <c r="F28" s="5">
        <v>5829269</v>
      </c>
      <c r="G28" s="4">
        <v>4308105</v>
      </c>
      <c r="I28" s="4"/>
      <c r="J28" s="4"/>
      <c r="K28" s="4"/>
      <c r="L28" s="4"/>
      <c r="M28" s="4"/>
    </row>
    <row r="29" spans="1:13" x14ac:dyDescent="0.3">
      <c r="A29">
        <v>26</v>
      </c>
      <c r="B29" t="s">
        <v>41</v>
      </c>
      <c r="C29" s="5">
        <v>53622</v>
      </c>
      <c r="D29" s="5">
        <v>57692</v>
      </c>
      <c r="E29" s="5">
        <v>63692</v>
      </c>
      <c r="F29" s="4">
        <v>72497</v>
      </c>
      <c r="G29" s="4">
        <v>121247</v>
      </c>
      <c r="I29" s="4"/>
      <c r="J29" s="4"/>
      <c r="K29" s="4"/>
      <c r="L29" s="4"/>
      <c r="M29" s="4"/>
    </row>
    <row r="30" spans="1:13" ht="15" thickBot="1" x14ac:dyDescent="0.35">
      <c r="A30">
        <v>27</v>
      </c>
      <c r="B30" t="s">
        <v>42</v>
      </c>
      <c r="C30" s="5">
        <v>10721383</v>
      </c>
      <c r="D30" s="5">
        <v>8379664</v>
      </c>
      <c r="E30" s="5">
        <v>8551527</v>
      </c>
      <c r="F30" s="4">
        <v>8265003</v>
      </c>
      <c r="G30" s="4">
        <v>9310028</v>
      </c>
      <c r="I30" s="4"/>
      <c r="J30" s="4"/>
      <c r="K30" s="4"/>
      <c r="L30" s="4"/>
      <c r="M30" s="4"/>
    </row>
    <row r="31" spans="1:13" ht="15" thickBot="1" x14ac:dyDescent="0.35">
      <c r="A31">
        <v>28</v>
      </c>
      <c r="B31" t="s">
        <v>43</v>
      </c>
      <c r="C31" s="7">
        <v>2793814</v>
      </c>
      <c r="D31" s="5">
        <v>3655289</v>
      </c>
      <c r="E31" s="7">
        <v>3372949</v>
      </c>
      <c r="F31" s="4">
        <v>3780858</v>
      </c>
      <c r="G31" s="4">
        <v>1178448</v>
      </c>
      <c r="I31" s="4"/>
      <c r="J31" s="4"/>
      <c r="K31" s="4"/>
      <c r="L31" s="4"/>
      <c r="M31" s="4"/>
    </row>
    <row r="32" spans="1:13" x14ac:dyDescent="0.3">
      <c r="A32">
        <v>29</v>
      </c>
      <c r="B32" t="s">
        <v>44</v>
      </c>
      <c r="C32" s="5">
        <v>1016636</v>
      </c>
      <c r="D32" s="5">
        <v>1783599</v>
      </c>
      <c r="E32" s="5">
        <v>2505346</v>
      </c>
      <c r="F32" s="4">
        <v>3919553</v>
      </c>
      <c r="G32" s="4">
        <v>7094809</v>
      </c>
      <c r="I32" s="4"/>
      <c r="J32" s="4"/>
      <c r="K32" s="4"/>
      <c r="L32" s="4"/>
      <c r="M32" s="4"/>
    </row>
    <row r="33" spans="1:13" x14ac:dyDescent="0.3">
      <c r="A33">
        <v>30</v>
      </c>
      <c r="B33" t="s">
        <v>45</v>
      </c>
      <c r="C33" s="5">
        <v>2968513</v>
      </c>
      <c r="D33" s="5">
        <v>3193495</v>
      </c>
      <c r="E33" s="5">
        <v>3191364</v>
      </c>
      <c r="F33" s="4">
        <v>7765972</v>
      </c>
      <c r="G33" s="4">
        <v>7932306</v>
      </c>
      <c r="I33" s="4"/>
      <c r="J33" s="4"/>
      <c r="K33" s="4"/>
      <c r="L33" s="4"/>
      <c r="M33" s="4"/>
    </row>
    <row r="34" spans="1:13" ht="15" thickBot="1" x14ac:dyDescent="0.35">
      <c r="A34">
        <v>31</v>
      </c>
      <c r="B34" t="s">
        <v>43</v>
      </c>
      <c r="C34" s="5">
        <v>2793814</v>
      </c>
      <c r="D34" s="5">
        <v>3655289</v>
      </c>
      <c r="E34" s="5">
        <v>3372949</v>
      </c>
      <c r="F34" s="4">
        <v>3780858</v>
      </c>
      <c r="G34" s="4">
        <v>4078448</v>
      </c>
      <c r="I34" s="4"/>
      <c r="J34" s="4"/>
      <c r="K34" s="4"/>
      <c r="L34" s="4"/>
      <c r="M34" s="4"/>
    </row>
    <row r="35" spans="1:13" ht="15" thickBot="1" x14ac:dyDescent="0.35">
      <c r="A35">
        <v>32</v>
      </c>
      <c r="B35" t="s">
        <v>46</v>
      </c>
      <c r="C35" s="5">
        <v>396732</v>
      </c>
      <c r="D35" s="7">
        <v>705196</v>
      </c>
      <c r="E35" s="5">
        <v>1704795</v>
      </c>
      <c r="F35" s="4">
        <v>3309639</v>
      </c>
      <c r="G35" s="4">
        <v>3915112</v>
      </c>
      <c r="I35" s="4"/>
      <c r="J35" s="4"/>
      <c r="K35" s="4"/>
      <c r="L35" s="4"/>
      <c r="M35" s="4"/>
    </row>
    <row r="36" spans="1:13" x14ac:dyDescent="0.3">
      <c r="A36">
        <v>33</v>
      </c>
      <c r="B36" t="s">
        <v>47</v>
      </c>
      <c r="C36" s="5">
        <v>125101</v>
      </c>
      <c r="D36" s="5">
        <v>740815</v>
      </c>
      <c r="E36" s="5">
        <v>576647</v>
      </c>
      <c r="F36" s="4">
        <v>5228181</v>
      </c>
      <c r="G36" s="4">
        <v>10086997</v>
      </c>
      <c r="I36" s="4"/>
      <c r="J36" s="4"/>
      <c r="K36" s="4"/>
      <c r="L36" s="4"/>
      <c r="M36" s="4"/>
    </row>
    <row r="37" spans="1:13" ht="15" thickBot="1" x14ac:dyDescent="0.35">
      <c r="A37">
        <v>34</v>
      </c>
      <c r="B37" t="s">
        <v>48</v>
      </c>
      <c r="C37" s="5">
        <v>1892759</v>
      </c>
      <c r="D37" s="5">
        <v>2094960</v>
      </c>
      <c r="E37" s="5">
        <v>1912458</v>
      </c>
      <c r="F37" s="4">
        <v>1754447</v>
      </c>
      <c r="G37" s="4">
        <v>994408</v>
      </c>
      <c r="I37" s="4"/>
      <c r="J37" s="4"/>
      <c r="K37" s="4"/>
      <c r="L37" s="4"/>
      <c r="M37" s="4"/>
    </row>
    <row r="38" spans="1:13" ht="15" thickBot="1" x14ac:dyDescent="0.35">
      <c r="A38">
        <v>35</v>
      </c>
      <c r="B38" t="s">
        <v>49</v>
      </c>
      <c r="C38" s="5">
        <v>5120220</v>
      </c>
      <c r="D38" s="5">
        <v>6382025</v>
      </c>
      <c r="E38" s="7">
        <v>6493186</v>
      </c>
      <c r="F38" s="4">
        <v>6191769</v>
      </c>
      <c r="G38" s="4">
        <v>6579264</v>
      </c>
      <c r="I38" s="4"/>
      <c r="J38" s="4"/>
      <c r="K38" s="4"/>
      <c r="L38" s="4"/>
      <c r="M38" s="4"/>
    </row>
    <row r="39" spans="1:13" x14ac:dyDescent="0.3">
      <c r="F39" s="4"/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FE42-2843-4FF4-8924-D718B782E317}">
  <dimension ref="A1:M39"/>
  <sheetViews>
    <sheetView topLeftCell="A4" workbookViewId="0">
      <selection activeCell="G31" sqref="G31"/>
    </sheetView>
  </sheetViews>
  <sheetFormatPr defaultRowHeight="14.4" x14ac:dyDescent="0.3"/>
  <cols>
    <col min="1" max="1" width="4.44140625" customWidth="1"/>
    <col min="2" max="2" width="19" customWidth="1"/>
    <col min="3" max="4" width="13" customWidth="1"/>
    <col min="5" max="5" width="15.88671875" customWidth="1"/>
    <col min="6" max="6" width="14.109375" customWidth="1"/>
    <col min="7" max="7" width="13.6640625" customWidth="1"/>
    <col min="9" max="9" width="12.88671875" customWidth="1"/>
    <col min="10" max="13" width="11.109375" bestFit="1" customWidth="1"/>
  </cols>
  <sheetData>
    <row r="1" spans="1:13" x14ac:dyDescent="0.3">
      <c r="B1" t="s">
        <v>32</v>
      </c>
      <c r="C1" t="s">
        <v>17</v>
      </c>
    </row>
    <row r="3" spans="1:13" x14ac:dyDescent="0.3">
      <c r="A3" t="s">
        <v>20</v>
      </c>
      <c r="B3" t="s">
        <v>12</v>
      </c>
      <c r="C3">
        <v>2016</v>
      </c>
      <c r="D3">
        <v>2017</v>
      </c>
      <c r="E3">
        <v>2018</v>
      </c>
      <c r="F3">
        <v>2019</v>
      </c>
      <c r="G3">
        <v>2020</v>
      </c>
      <c r="I3" s="5"/>
    </row>
    <row r="4" spans="1:13" x14ac:dyDescent="0.3">
      <c r="A4">
        <v>1</v>
      </c>
      <c r="B4" t="s">
        <v>1</v>
      </c>
      <c r="C4" s="4">
        <v>71021465</v>
      </c>
      <c r="D4" s="4">
        <v>73203196</v>
      </c>
      <c r="E4" s="4">
        <v>74147879</v>
      </c>
      <c r="F4" s="4">
        <v>75189893</v>
      </c>
      <c r="G4" s="4">
        <v>77557025</v>
      </c>
    </row>
    <row r="5" spans="1:13" x14ac:dyDescent="0.3">
      <c r="A5">
        <v>2</v>
      </c>
      <c r="B5" t="s">
        <v>18</v>
      </c>
      <c r="C5" s="4">
        <v>82349622</v>
      </c>
      <c r="D5" s="4">
        <v>125359321</v>
      </c>
      <c r="E5" s="4">
        <v>133864418</v>
      </c>
      <c r="F5" s="4">
        <v>140636199</v>
      </c>
      <c r="G5" s="4">
        <v>147992297</v>
      </c>
      <c r="I5" s="4"/>
      <c r="J5" s="4"/>
      <c r="K5" s="4"/>
      <c r="L5" s="4"/>
      <c r="M5" s="4"/>
    </row>
    <row r="6" spans="1:13" x14ac:dyDescent="0.3">
      <c r="A6">
        <v>3</v>
      </c>
      <c r="B6" t="s">
        <v>19</v>
      </c>
      <c r="C6" s="4">
        <v>20636056</v>
      </c>
      <c r="D6" s="4">
        <v>23935066</v>
      </c>
      <c r="E6" s="4">
        <v>24391515</v>
      </c>
      <c r="F6" s="4">
        <v>25247354</v>
      </c>
      <c r="G6" s="4">
        <v>28874838</v>
      </c>
      <c r="I6" s="4"/>
      <c r="J6" s="4"/>
      <c r="K6" s="4"/>
      <c r="L6" s="4"/>
      <c r="M6" s="4"/>
    </row>
    <row r="7" spans="1:13" x14ac:dyDescent="0.3">
      <c r="A7">
        <v>4</v>
      </c>
      <c r="B7" t="s">
        <v>3</v>
      </c>
      <c r="C7" s="4">
        <v>447582396</v>
      </c>
      <c r="D7" s="4">
        <v>459846977</v>
      </c>
      <c r="E7" s="4">
        <v>476792058</v>
      </c>
      <c r="F7" s="4">
        <v>488778113</v>
      </c>
      <c r="G7" s="4">
        <v>498282691</v>
      </c>
      <c r="I7" s="4"/>
      <c r="J7" s="4"/>
      <c r="K7" s="4"/>
      <c r="L7" s="4"/>
      <c r="M7" s="4"/>
    </row>
    <row r="8" spans="1:13" ht="15" thickBot="1" x14ac:dyDescent="0.35">
      <c r="A8">
        <v>5</v>
      </c>
      <c r="B8" t="s">
        <v>5</v>
      </c>
      <c r="C8" s="4">
        <v>69572313</v>
      </c>
      <c r="D8" s="4">
        <v>65572812</v>
      </c>
      <c r="E8" s="4">
        <v>77327438</v>
      </c>
      <c r="F8" s="4">
        <v>88926862</v>
      </c>
      <c r="G8" s="4">
        <v>100035677</v>
      </c>
      <c r="I8" s="4"/>
      <c r="J8" s="4"/>
      <c r="K8" s="4"/>
      <c r="L8" s="4"/>
      <c r="M8" s="4"/>
    </row>
    <row r="9" spans="1:13" ht="15" thickBot="1" x14ac:dyDescent="0.35">
      <c r="A9">
        <v>6</v>
      </c>
      <c r="B9" t="s">
        <v>2</v>
      </c>
      <c r="C9" s="7">
        <v>29237863</v>
      </c>
      <c r="D9" s="7">
        <v>33268066</v>
      </c>
      <c r="E9" s="5">
        <v>42559750</v>
      </c>
      <c r="F9" s="4">
        <v>51662749</v>
      </c>
      <c r="G9" s="4">
        <v>56235971</v>
      </c>
      <c r="I9" s="4"/>
      <c r="J9" s="4"/>
      <c r="K9" s="4"/>
      <c r="L9" s="4"/>
      <c r="M9" s="4"/>
    </row>
    <row r="10" spans="1:13" ht="15" thickBot="1" x14ac:dyDescent="0.35">
      <c r="A10">
        <v>7</v>
      </c>
      <c r="B10" t="s">
        <v>4</v>
      </c>
      <c r="C10" s="5">
        <v>30502396</v>
      </c>
      <c r="D10" s="7">
        <v>35253254</v>
      </c>
      <c r="E10" s="5">
        <v>29949501</v>
      </c>
      <c r="F10" s="4">
        <v>30279911</v>
      </c>
      <c r="G10" s="4">
        <v>35223069</v>
      </c>
      <c r="I10" s="4"/>
      <c r="J10" s="4"/>
      <c r="K10" s="4"/>
      <c r="L10" s="4"/>
      <c r="M10" s="4"/>
    </row>
    <row r="11" spans="1:13" x14ac:dyDescent="0.3">
      <c r="A11">
        <v>8</v>
      </c>
      <c r="B11" t="s">
        <v>21</v>
      </c>
      <c r="C11" s="5">
        <v>14624856</v>
      </c>
      <c r="D11" s="5">
        <v>15157433</v>
      </c>
      <c r="E11" s="5">
        <v>15488313</v>
      </c>
      <c r="F11" s="4">
        <v>16010512</v>
      </c>
      <c r="G11" s="4">
        <v>16424670</v>
      </c>
      <c r="I11" s="4"/>
      <c r="J11" s="4"/>
      <c r="K11" s="4"/>
      <c r="L11" s="4"/>
      <c r="M11" s="4"/>
    </row>
    <row r="12" spans="1:13" x14ac:dyDescent="0.3">
      <c r="A12">
        <v>9</v>
      </c>
      <c r="B12" t="s">
        <v>22</v>
      </c>
      <c r="C12" s="5">
        <v>17469265</v>
      </c>
      <c r="D12" s="5">
        <v>18761978</v>
      </c>
      <c r="E12" s="5">
        <v>18025886</v>
      </c>
      <c r="F12" s="4">
        <v>20230966</v>
      </c>
      <c r="G12" s="4">
        <v>30908938</v>
      </c>
      <c r="I12" s="4"/>
      <c r="J12" s="4"/>
      <c r="K12" s="4"/>
      <c r="L12" s="4"/>
      <c r="M12" s="4"/>
    </row>
    <row r="13" spans="1:13" x14ac:dyDescent="0.3">
      <c r="A13">
        <v>10</v>
      </c>
      <c r="B13" t="s">
        <v>23</v>
      </c>
      <c r="C13" s="5">
        <v>22757481</v>
      </c>
      <c r="D13" s="5">
        <v>37757481</v>
      </c>
      <c r="E13" s="5">
        <v>38056573</v>
      </c>
      <c r="F13" s="4">
        <v>36548951</v>
      </c>
      <c r="G13" s="4">
        <v>37196589</v>
      </c>
      <c r="I13" s="4"/>
      <c r="J13" s="4"/>
      <c r="K13" s="4"/>
      <c r="L13" s="4"/>
      <c r="M13" s="4"/>
    </row>
    <row r="14" spans="1:13" x14ac:dyDescent="0.3">
      <c r="A14">
        <v>11</v>
      </c>
      <c r="B14" t="s">
        <v>24</v>
      </c>
      <c r="C14" s="5">
        <v>7921863</v>
      </c>
      <c r="D14" s="5">
        <v>9479624</v>
      </c>
      <c r="E14" s="5">
        <v>11460518</v>
      </c>
      <c r="F14" s="4">
        <v>12172927</v>
      </c>
      <c r="G14" s="4">
        <v>14731949</v>
      </c>
      <c r="I14" s="4"/>
      <c r="J14" s="4"/>
      <c r="K14" s="4"/>
      <c r="L14" s="4"/>
      <c r="M14" s="4"/>
    </row>
    <row r="15" spans="1:13" x14ac:dyDescent="0.3">
      <c r="A15">
        <v>12</v>
      </c>
      <c r="B15" t="s">
        <v>25</v>
      </c>
      <c r="C15" s="5">
        <v>2696404</v>
      </c>
      <c r="D15" s="5">
        <v>2685078</v>
      </c>
      <c r="E15" s="5">
        <v>2708787</v>
      </c>
      <c r="F15" s="4">
        <v>2991597</v>
      </c>
      <c r="G15" s="4">
        <v>2625786</v>
      </c>
      <c r="I15" s="4"/>
      <c r="J15" s="4"/>
      <c r="K15" s="4"/>
      <c r="L15" s="4"/>
      <c r="M15" s="4"/>
    </row>
    <row r="16" spans="1:13" x14ac:dyDescent="0.3">
      <c r="A16">
        <v>13</v>
      </c>
      <c r="B16" t="s">
        <v>26</v>
      </c>
      <c r="C16" s="5">
        <v>1341688</v>
      </c>
      <c r="D16" s="5">
        <v>3470797</v>
      </c>
      <c r="E16" s="5">
        <v>5138007</v>
      </c>
      <c r="F16" s="4">
        <v>6061851</v>
      </c>
      <c r="G16" s="4">
        <v>6325787</v>
      </c>
      <c r="I16" s="4"/>
      <c r="J16" s="4"/>
      <c r="K16" s="4"/>
      <c r="L16" s="4"/>
      <c r="M16" s="4"/>
    </row>
    <row r="17" spans="1:13" x14ac:dyDescent="0.3">
      <c r="A17">
        <v>14</v>
      </c>
      <c r="B17" t="s">
        <v>27</v>
      </c>
      <c r="C17" s="5">
        <v>563344</v>
      </c>
      <c r="D17" s="5">
        <v>453632</v>
      </c>
      <c r="E17" s="5">
        <v>926032</v>
      </c>
      <c r="F17" s="4">
        <v>1054172</v>
      </c>
      <c r="G17" s="4">
        <v>1015981</v>
      </c>
      <c r="I17" s="4"/>
      <c r="J17" s="4"/>
      <c r="K17" s="4"/>
      <c r="L17" s="4"/>
      <c r="M17" s="4"/>
    </row>
    <row r="18" spans="1:13" x14ac:dyDescent="0.3">
      <c r="A18">
        <v>15</v>
      </c>
      <c r="B18" t="s">
        <v>28</v>
      </c>
      <c r="C18" s="5">
        <v>1758843</v>
      </c>
      <c r="D18" s="5">
        <v>1171920</v>
      </c>
      <c r="E18" s="5">
        <v>3796469</v>
      </c>
      <c r="F18" s="4">
        <v>2323388</v>
      </c>
      <c r="G18" s="4">
        <v>872719</v>
      </c>
      <c r="I18" s="4"/>
      <c r="J18" s="4"/>
      <c r="K18" s="4"/>
      <c r="L18" s="4"/>
      <c r="M18" s="4"/>
    </row>
    <row r="19" spans="1:13" x14ac:dyDescent="0.3">
      <c r="A19">
        <v>16</v>
      </c>
      <c r="B19" t="s">
        <v>29</v>
      </c>
      <c r="C19" s="5">
        <v>10201803</v>
      </c>
      <c r="D19" s="5">
        <v>7962031</v>
      </c>
      <c r="E19" s="5">
        <v>17802200</v>
      </c>
      <c r="F19" s="4">
        <v>47113112</v>
      </c>
      <c r="G19" s="4">
        <v>11620254</v>
      </c>
      <c r="I19" s="4"/>
      <c r="J19" s="4"/>
      <c r="K19" s="4"/>
      <c r="L19" s="4"/>
      <c r="M19" s="4"/>
    </row>
    <row r="20" spans="1:13" x14ac:dyDescent="0.3">
      <c r="A20">
        <v>17</v>
      </c>
      <c r="B20" t="s">
        <v>30</v>
      </c>
      <c r="C20" s="5">
        <v>2098974</v>
      </c>
      <c r="D20" s="5">
        <v>2314249</v>
      </c>
      <c r="E20" s="5">
        <v>1719911</v>
      </c>
      <c r="F20" s="5">
        <v>1810125</v>
      </c>
      <c r="G20" s="5">
        <v>2098974</v>
      </c>
      <c r="I20" s="4"/>
      <c r="J20" s="4"/>
      <c r="K20" s="4"/>
      <c r="L20" s="4"/>
      <c r="M20" s="4"/>
    </row>
    <row r="21" spans="1:13" ht="15" thickBot="1" x14ac:dyDescent="0.35">
      <c r="A21">
        <v>18</v>
      </c>
      <c r="B21" t="s">
        <v>33</v>
      </c>
      <c r="C21" s="5">
        <v>3103803</v>
      </c>
      <c r="D21" s="5">
        <v>4375348</v>
      </c>
      <c r="E21" s="5">
        <v>4634662</v>
      </c>
      <c r="F21" s="4">
        <v>5359571</v>
      </c>
      <c r="G21" s="4">
        <v>6619108</v>
      </c>
      <c r="I21" s="4"/>
      <c r="J21" s="4"/>
      <c r="K21" s="4"/>
      <c r="L21" s="4"/>
      <c r="M21" s="4"/>
    </row>
    <row r="22" spans="1:13" ht="15" thickBot="1" x14ac:dyDescent="0.35">
      <c r="A22">
        <v>19</v>
      </c>
      <c r="B22" t="s">
        <v>34</v>
      </c>
      <c r="C22" s="5">
        <v>15293879</v>
      </c>
      <c r="D22" s="7">
        <v>14579163</v>
      </c>
      <c r="E22" s="7">
        <v>14905830</v>
      </c>
      <c r="F22" s="4">
        <v>20661785</v>
      </c>
      <c r="G22" s="4">
        <v>28714274</v>
      </c>
      <c r="I22" s="4"/>
      <c r="J22" s="4"/>
      <c r="K22" s="4"/>
      <c r="L22" s="4"/>
      <c r="M22" s="4"/>
    </row>
    <row r="23" spans="1:13" x14ac:dyDescent="0.3">
      <c r="A23">
        <v>20</v>
      </c>
      <c r="B23" t="s">
        <v>35</v>
      </c>
      <c r="C23" s="5">
        <v>3286251</v>
      </c>
      <c r="D23" s="5">
        <v>3857074</v>
      </c>
      <c r="E23" s="5">
        <v>4492730</v>
      </c>
      <c r="F23" s="5">
        <v>5373372</v>
      </c>
      <c r="G23" s="4">
        <v>7912748</v>
      </c>
      <c r="I23" s="4"/>
      <c r="J23" s="4"/>
      <c r="K23" s="4"/>
      <c r="L23" s="4"/>
      <c r="M23" s="4"/>
    </row>
    <row r="24" spans="1:13" ht="15" thickBot="1" x14ac:dyDescent="0.35">
      <c r="A24">
        <v>21</v>
      </c>
      <c r="B24" t="s">
        <v>36</v>
      </c>
      <c r="C24" s="5">
        <v>2045670</v>
      </c>
      <c r="D24" s="5">
        <v>2375971</v>
      </c>
      <c r="E24" s="5">
        <v>2294914</v>
      </c>
      <c r="F24" s="5">
        <v>2622475</v>
      </c>
      <c r="G24" s="4">
        <v>3167685</v>
      </c>
      <c r="I24" s="4"/>
      <c r="J24" s="4"/>
      <c r="K24" s="4"/>
      <c r="L24" s="4"/>
      <c r="M24" s="4"/>
    </row>
    <row r="25" spans="1:13" ht="15" thickBot="1" x14ac:dyDescent="0.35">
      <c r="A25">
        <v>22</v>
      </c>
      <c r="B25" t="s">
        <v>37</v>
      </c>
      <c r="C25" s="7">
        <v>10474932</v>
      </c>
      <c r="D25" s="7">
        <v>10782469</v>
      </c>
      <c r="E25" s="5">
        <v>6592913</v>
      </c>
      <c r="F25" s="7">
        <v>9125565</v>
      </c>
      <c r="G25" s="4">
        <v>4399929</v>
      </c>
      <c r="I25" s="4"/>
      <c r="J25" s="4"/>
      <c r="K25" s="4"/>
      <c r="L25" s="4"/>
      <c r="M25" s="4"/>
    </row>
    <row r="26" spans="1:13" ht="15" thickBot="1" x14ac:dyDescent="0.35">
      <c r="A26">
        <v>23</v>
      </c>
      <c r="B26" t="s">
        <v>38</v>
      </c>
      <c r="C26" s="5">
        <v>3239632</v>
      </c>
      <c r="D26" s="5">
        <v>3462944</v>
      </c>
      <c r="E26" s="5">
        <v>3872310</v>
      </c>
      <c r="F26" s="5">
        <v>11581100</v>
      </c>
      <c r="G26" s="4">
        <v>13075950</v>
      </c>
      <c r="I26" s="4"/>
      <c r="J26" s="4"/>
      <c r="K26" s="4"/>
      <c r="L26" s="4"/>
      <c r="M26" s="4"/>
    </row>
    <row r="27" spans="1:13" ht="15" thickBot="1" x14ac:dyDescent="0.35">
      <c r="A27">
        <v>24</v>
      </c>
      <c r="B27" t="s">
        <v>39</v>
      </c>
      <c r="C27" s="7">
        <v>1850123</v>
      </c>
      <c r="D27" s="7">
        <v>2987627</v>
      </c>
      <c r="E27" s="5">
        <v>3075818</v>
      </c>
      <c r="F27" s="5">
        <v>4840536</v>
      </c>
      <c r="G27" s="4">
        <v>5979618</v>
      </c>
      <c r="I27" s="4"/>
      <c r="J27" s="4"/>
      <c r="K27" s="4"/>
      <c r="L27" s="4"/>
      <c r="M27" s="4"/>
    </row>
    <row r="28" spans="1:13" x14ac:dyDescent="0.3">
      <c r="A28">
        <v>25</v>
      </c>
      <c r="B28" t="s">
        <v>40</v>
      </c>
      <c r="C28" s="5">
        <v>4687357</v>
      </c>
      <c r="D28" s="5">
        <v>5192452</v>
      </c>
      <c r="E28" s="5">
        <v>3856780</v>
      </c>
      <c r="F28" s="5">
        <v>4274374</v>
      </c>
      <c r="G28" s="4">
        <v>2753210</v>
      </c>
      <c r="I28" s="4"/>
      <c r="J28" s="4"/>
      <c r="K28" s="4"/>
      <c r="L28" s="4"/>
      <c r="M28" s="4"/>
    </row>
    <row r="29" spans="1:13" x14ac:dyDescent="0.3">
      <c r="A29">
        <v>26</v>
      </c>
      <c r="B29" t="s">
        <v>41</v>
      </c>
      <c r="C29" s="5">
        <v>28727</v>
      </c>
      <c r="D29" s="5">
        <v>32797</v>
      </c>
      <c r="E29" s="5">
        <v>38797</v>
      </c>
      <c r="F29" s="4">
        <v>47602</v>
      </c>
      <c r="G29" s="4">
        <v>96352</v>
      </c>
      <c r="I29" s="4"/>
      <c r="J29" s="4"/>
      <c r="K29" s="4"/>
      <c r="L29" s="4"/>
      <c r="M29" s="4"/>
    </row>
    <row r="30" spans="1:13" ht="15" thickBot="1" x14ac:dyDescent="0.35">
      <c r="A30">
        <v>27</v>
      </c>
      <c r="B30" t="s">
        <v>42</v>
      </c>
      <c r="C30" s="5">
        <v>6166488</v>
      </c>
      <c r="D30" s="5">
        <v>3824769</v>
      </c>
      <c r="E30" s="5">
        <v>3996632</v>
      </c>
      <c r="F30" s="4">
        <v>3710108</v>
      </c>
      <c r="G30" s="4">
        <v>4755133</v>
      </c>
      <c r="I30" s="4"/>
      <c r="J30" s="4"/>
      <c r="K30" s="4"/>
      <c r="L30" s="4"/>
      <c r="M30" s="4"/>
    </row>
    <row r="31" spans="1:13" ht="15" thickBot="1" x14ac:dyDescent="0.35">
      <c r="A31">
        <v>28</v>
      </c>
      <c r="B31" t="s">
        <v>43</v>
      </c>
      <c r="C31" s="7">
        <v>1938919</v>
      </c>
      <c r="D31" s="5">
        <v>2800394</v>
      </c>
      <c r="E31" s="7">
        <v>2518054</v>
      </c>
      <c r="F31" s="4">
        <v>2925963</v>
      </c>
      <c r="G31" s="4">
        <v>623553</v>
      </c>
      <c r="I31" s="4"/>
      <c r="J31" s="4"/>
      <c r="K31" s="4"/>
      <c r="L31" s="4"/>
      <c r="M31" s="4"/>
    </row>
    <row r="32" spans="1:13" x14ac:dyDescent="0.3">
      <c r="A32">
        <v>29</v>
      </c>
      <c r="B32" t="s">
        <v>44</v>
      </c>
      <c r="C32" s="5">
        <v>561741</v>
      </c>
      <c r="D32" s="5">
        <v>1328704</v>
      </c>
      <c r="E32" s="5">
        <v>2050451</v>
      </c>
      <c r="F32" s="4">
        <v>3464658</v>
      </c>
      <c r="G32" s="4">
        <v>6639914</v>
      </c>
      <c r="I32" s="4"/>
      <c r="J32" s="4"/>
      <c r="K32" s="4"/>
      <c r="L32" s="4"/>
      <c r="M32" s="4"/>
    </row>
    <row r="33" spans="1:13" x14ac:dyDescent="0.3">
      <c r="A33">
        <v>30</v>
      </c>
      <c r="B33" t="s">
        <v>45</v>
      </c>
      <c r="C33" s="5">
        <v>1413618</v>
      </c>
      <c r="D33" s="5">
        <v>1638600</v>
      </c>
      <c r="E33" s="5">
        <v>1636469</v>
      </c>
      <c r="F33" s="4">
        <v>6211077</v>
      </c>
      <c r="G33" s="4">
        <v>6377411</v>
      </c>
      <c r="I33" s="4"/>
      <c r="J33" s="4"/>
      <c r="K33" s="4"/>
      <c r="L33" s="4"/>
      <c r="M33" s="4"/>
    </row>
    <row r="34" spans="1:13" ht="15" thickBot="1" x14ac:dyDescent="0.35">
      <c r="A34">
        <v>31</v>
      </c>
      <c r="B34" t="s">
        <v>43</v>
      </c>
      <c r="C34" s="5">
        <v>1238919</v>
      </c>
      <c r="D34" s="5">
        <v>2100394</v>
      </c>
      <c r="E34" s="5">
        <v>1818054</v>
      </c>
      <c r="F34" s="4">
        <v>2225963</v>
      </c>
      <c r="G34" s="4">
        <v>2523553</v>
      </c>
      <c r="I34" s="4"/>
      <c r="J34" s="4"/>
      <c r="K34" s="4"/>
      <c r="L34" s="4"/>
      <c r="M34" s="4"/>
    </row>
    <row r="35" spans="1:13" ht="15" thickBot="1" x14ac:dyDescent="0.35">
      <c r="A35">
        <v>32</v>
      </c>
      <c r="B35" t="s">
        <v>46</v>
      </c>
      <c r="C35" s="5">
        <v>341837</v>
      </c>
      <c r="D35" s="7">
        <v>650301</v>
      </c>
      <c r="E35" s="5">
        <v>1649900</v>
      </c>
      <c r="F35" s="4">
        <v>3254744</v>
      </c>
      <c r="G35" s="4">
        <v>3860217</v>
      </c>
      <c r="I35" s="4"/>
      <c r="J35" s="4"/>
      <c r="K35" s="4"/>
      <c r="L35" s="4"/>
      <c r="M35" s="4"/>
    </row>
    <row r="36" spans="1:13" x14ac:dyDescent="0.3">
      <c r="A36">
        <v>33</v>
      </c>
      <c r="B36" t="s">
        <v>47</v>
      </c>
      <c r="C36" s="5">
        <v>70206</v>
      </c>
      <c r="D36" s="5">
        <v>685920</v>
      </c>
      <c r="E36" s="5">
        <v>521752</v>
      </c>
      <c r="F36" s="4">
        <v>5173286</v>
      </c>
      <c r="G36" s="4">
        <v>10032102</v>
      </c>
      <c r="I36" s="4"/>
      <c r="J36" s="4"/>
      <c r="K36" s="4"/>
      <c r="L36" s="4"/>
      <c r="M36" s="4"/>
    </row>
    <row r="37" spans="1:13" ht="15" thickBot="1" x14ac:dyDescent="0.35">
      <c r="A37">
        <v>34</v>
      </c>
      <c r="B37" t="s">
        <v>48</v>
      </c>
      <c r="C37" s="5">
        <v>1037864</v>
      </c>
      <c r="D37" s="5">
        <v>1240065</v>
      </c>
      <c r="E37" s="5">
        <v>1057563</v>
      </c>
      <c r="F37" s="4">
        <v>899552</v>
      </c>
      <c r="G37" s="4">
        <v>839513</v>
      </c>
      <c r="I37" s="4"/>
      <c r="J37" s="4"/>
      <c r="K37" s="4"/>
      <c r="L37" s="4"/>
      <c r="M37" s="4"/>
    </row>
    <row r="38" spans="1:13" ht="15" thickBot="1" x14ac:dyDescent="0.35">
      <c r="A38">
        <v>35</v>
      </c>
      <c r="B38" t="s">
        <v>49</v>
      </c>
      <c r="C38" s="5">
        <v>3565325</v>
      </c>
      <c r="D38" s="5">
        <v>4827130</v>
      </c>
      <c r="E38" s="7">
        <v>4938291</v>
      </c>
      <c r="F38" s="4">
        <v>4636874</v>
      </c>
      <c r="G38" s="4">
        <v>5024369</v>
      </c>
      <c r="I38" s="4"/>
      <c r="J38" s="4"/>
      <c r="K38" s="4"/>
      <c r="L38" s="4"/>
      <c r="M38" s="4"/>
    </row>
    <row r="39" spans="1:13" x14ac:dyDescent="0.3">
      <c r="F39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DA1F-40AA-485B-BF31-A38B9F2BCF73}">
  <dimension ref="A1:AM38"/>
  <sheetViews>
    <sheetView topLeftCell="N7" workbookViewId="0">
      <selection activeCell="AM31" sqref="AM31"/>
    </sheetView>
  </sheetViews>
  <sheetFormatPr defaultRowHeight="14.4" x14ac:dyDescent="0.3"/>
  <cols>
    <col min="1" max="1" width="4.6640625" customWidth="1"/>
    <col min="6" max="6" width="12.88671875" customWidth="1"/>
    <col min="7" max="7" width="12.44140625" customWidth="1"/>
    <col min="9" max="9" width="6" customWidth="1"/>
    <col min="10" max="10" width="12" customWidth="1"/>
  </cols>
  <sheetData>
    <row r="1" spans="1:39" x14ac:dyDescent="0.3">
      <c r="A1" t="s">
        <v>50</v>
      </c>
      <c r="I1" t="s">
        <v>14</v>
      </c>
      <c r="Q1" t="s">
        <v>13</v>
      </c>
      <c r="Y1" t="s">
        <v>81</v>
      </c>
      <c r="AG1" t="s">
        <v>82</v>
      </c>
    </row>
    <row r="3" spans="1:39" x14ac:dyDescent="0.3">
      <c r="A3" t="s">
        <v>20</v>
      </c>
      <c r="B3" t="s">
        <v>12</v>
      </c>
      <c r="C3">
        <v>2016</v>
      </c>
      <c r="D3">
        <v>2017</v>
      </c>
      <c r="E3">
        <v>2018</v>
      </c>
      <c r="F3">
        <v>2019</v>
      </c>
      <c r="G3">
        <v>2020</v>
      </c>
      <c r="I3" t="s">
        <v>20</v>
      </c>
      <c r="J3" t="s">
        <v>12</v>
      </c>
      <c r="K3">
        <v>2016</v>
      </c>
      <c r="L3">
        <v>2017</v>
      </c>
      <c r="M3">
        <v>2018</v>
      </c>
      <c r="N3">
        <v>2019</v>
      </c>
      <c r="O3">
        <v>2020</v>
      </c>
      <c r="Q3" t="s">
        <v>20</v>
      </c>
      <c r="R3" t="s">
        <v>12</v>
      </c>
      <c r="S3">
        <v>2016</v>
      </c>
      <c r="T3">
        <v>2017</v>
      </c>
      <c r="U3">
        <v>2018</v>
      </c>
      <c r="V3">
        <v>2019</v>
      </c>
      <c r="W3">
        <v>2020</v>
      </c>
      <c r="Y3" t="s">
        <v>20</v>
      </c>
      <c r="Z3" t="s">
        <v>12</v>
      </c>
      <c r="AA3">
        <v>2016</v>
      </c>
      <c r="AB3">
        <v>2017</v>
      </c>
      <c r="AC3">
        <v>2018</v>
      </c>
      <c r="AD3">
        <v>2019</v>
      </c>
      <c r="AE3">
        <v>2020</v>
      </c>
      <c r="AG3" t="s">
        <v>20</v>
      </c>
      <c r="AH3" t="s">
        <v>12</v>
      </c>
      <c r="AI3">
        <v>2016</v>
      </c>
      <c r="AJ3">
        <v>2017</v>
      </c>
      <c r="AK3">
        <v>2018</v>
      </c>
      <c r="AL3">
        <v>2019</v>
      </c>
      <c r="AM3">
        <v>2020</v>
      </c>
    </row>
    <row r="4" spans="1:39" x14ac:dyDescent="0.3">
      <c r="A4">
        <v>1</v>
      </c>
      <c r="B4" t="s">
        <v>1</v>
      </c>
      <c r="C4" s="8">
        <f>ABS((Laba!D4-Laba!C4)/Laba!C4)</f>
        <v>0.57903210830063612</v>
      </c>
      <c r="D4" s="8">
        <f>ABS((Laba!E4-Laba!D4)/Laba!D4)</f>
        <v>0.23595382368185458</v>
      </c>
      <c r="E4" s="8">
        <f>ABS((Laba!F4-Laba!E4)/Laba!E4)</f>
        <v>0.19015319789278556</v>
      </c>
      <c r="F4" s="8">
        <f>ABS((Laba!G4-Laba!F4)/Laba!F4)</f>
        <v>0.12478008555404431</v>
      </c>
      <c r="G4" s="8">
        <f>ABS((Laba!H4-Laba!G4)/Laba!G4)</f>
        <v>0.10551615792716321</v>
      </c>
      <c r="I4">
        <v>1</v>
      </c>
      <c r="J4" t="s">
        <v>1</v>
      </c>
      <c r="K4" s="8">
        <f>ABS(Laba!D4/Pendapatan!C4)</f>
        <v>0.52173029414624461</v>
      </c>
      <c r="L4" s="8">
        <f>ABS(Laba!E4/Pendapatan!D4)</f>
        <v>0.60981154587308994</v>
      </c>
      <c r="M4" s="8">
        <f>ABS(Laba!F4/Pendapatan!E4)</f>
        <v>0.46776474981855592</v>
      </c>
      <c r="N4" s="8">
        <f>ABS(Laba!G4/Pendapatan!F4)</f>
        <v>0.46785539820101868</v>
      </c>
      <c r="O4" s="8">
        <f>ABS(Laba!H4/Pendapatan!G4)</f>
        <v>0.50484246472429672</v>
      </c>
      <c r="Q4">
        <v>1</v>
      </c>
      <c r="R4" t="s">
        <v>1</v>
      </c>
      <c r="S4" s="8">
        <f>Pendapatan!C4/Aset!C4</f>
        <v>0.56483897479340062</v>
      </c>
      <c r="T4" s="8">
        <f>Pendapatan!D4/Aset!D4</f>
        <v>0.58423111830262198</v>
      </c>
      <c r="U4" s="8">
        <f>Pendapatan!E4/Aset!E4</f>
        <v>0.46729802075578725</v>
      </c>
      <c r="V4" s="8">
        <f>Pendapatan!F4/Aset!F4</f>
        <v>0.52369446127464403</v>
      </c>
      <c r="W4" s="8">
        <f>Pendapatan!G4/Aset!G4</f>
        <v>0.47546216560004839</v>
      </c>
      <c r="Y4">
        <v>1</v>
      </c>
      <c r="Z4" t="s">
        <v>1</v>
      </c>
      <c r="AA4" s="8">
        <f>Laba!D4/Aset!C4</f>
        <v>0.29469360446422416</v>
      </c>
      <c r="AB4" s="8">
        <f>Laba!E4/Aset!D4</f>
        <v>0.35627088139928598</v>
      </c>
      <c r="AC4" s="8">
        <f>Laba!F4/Aset!E4</f>
        <v>0.21858554176953715</v>
      </c>
      <c r="AD4" s="8">
        <f>Laba!G4/Aset!F4</f>
        <v>0.24501328071531653</v>
      </c>
      <c r="AE4" s="8">
        <f>Laba!H4/Aset!G4</f>
        <v>0.24003349156468018</v>
      </c>
      <c r="AG4">
        <v>1</v>
      </c>
      <c r="AH4" t="s">
        <v>1</v>
      </c>
      <c r="AI4" s="8">
        <f>'Aset Lancar'!C4/'Kewajiban Lancar'!C4</f>
        <v>1.2112037536820734</v>
      </c>
      <c r="AJ4" s="8">
        <f>'Aset Lancar'!D4/'Kewajiban Lancar'!D4</f>
        <v>1.2572124173376256</v>
      </c>
      <c r="AK4" s="8">
        <f>'Aset Lancar'!E4/'Kewajiban Lancar'!E4</f>
        <v>1.2832178112606565</v>
      </c>
      <c r="AL4" s="8">
        <f>'Aset Lancar'!F4/'Kewajiban Lancar'!F4</f>
        <v>1.305892176226398</v>
      </c>
      <c r="AM4" s="8">
        <f>'Aset Lancar'!G4/'Kewajiban Lancar'!G4</f>
        <v>1.386812155314106</v>
      </c>
    </row>
    <row r="5" spans="1:39" x14ac:dyDescent="0.3">
      <c r="A5">
        <v>2</v>
      </c>
      <c r="B5" t="s">
        <v>18</v>
      </c>
      <c r="C5" s="8">
        <f>ABS((Laba!D5-Laba!C5)/Laba!C5)</f>
        <v>0.57192386692454156</v>
      </c>
      <c r="D5" s="8">
        <f>ABS((Laba!E5-Laba!D5)/Laba!D5)</f>
        <v>0.22205852747624827</v>
      </c>
      <c r="E5" s="8">
        <f>ABS((Laba!F5-Laba!E5)/Laba!E5)</f>
        <v>9.7924948725796324E-2</v>
      </c>
      <c r="F5" s="8">
        <f>ABS((Laba!G5-Laba!F5)/Laba!F5)</f>
        <v>7.8952252247906585E-2</v>
      </c>
      <c r="G5" s="8">
        <f>ABS((Laba!H5-Laba!G5)/Laba!G5)</f>
        <v>1.2153310065176096E-2</v>
      </c>
      <c r="I5">
        <v>2</v>
      </c>
      <c r="J5" t="s">
        <v>18</v>
      </c>
      <c r="K5" s="8">
        <f>ABS(Laba!D5/Pendapatan!C5)</f>
        <v>0.15462392360495342</v>
      </c>
      <c r="L5" s="8">
        <f>ABS(Laba!E5/Pendapatan!D5)</f>
        <v>0.1804344853257106</v>
      </c>
      <c r="M5" s="8">
        <f>ABS(Laba!F5/Pendapatan!E5)</f>
        <v>0.19526326025036353</v>
      </c>
      <c r="N5" s="8">
        <f>ABS(Laba!G5/Pendapatan!F5)</f>
        <v>0.19343846813202498</v>
      </c>
      <c r="O5" s="8">
        <f>ABS(Laba!H5/Pendapatan!G5)</f>
        <v>0.21413860472317314</v>
      </c>
      <c r="Q5">
        <v>2</v>
      </c>
      <c r="R5" t="s">
        <v>18</v>
      </c>
      <c r="S5" s="8">
        <f>Pendapatan!C5/Aset!C5</f>
        <v>0.14037936391128811</v>
      </c>
      <c r="T5" s="8">
        <f>Pendapatan!D5/Aset!D5</f>
        <v>0.11154099271405146</v>
      </c>
      <c r="U5" s="8">
        <f>Pendapatan!E5/Aset!E5</f>
        <v>0.10801001588174788</v>
      </c>
      <c r="V5" s="8">
        <f>Pendapatan!F5/Aset!F5</f>
        <v>0.11352086664682175</v>
      </c>
      <c r="W5" s="8">
        <f>Pendapatan!G5/Aset!G5</f>
        <v>9.9992773161886733E-2</v>
      </c>
      <c r="Y5">
        <v>2</v>
      </c>
      <c r="Z5" t="s">
        <v>18</v>
      </c>
      <c r="AA5" s="8">
        <f>Laba!D5/Aset!C5</f>
        <v>2.1706008041130966E-2</v>
      </c>
      <c r="AB5" s="8">
        <f>Laba!E5/Aset!D5</f>
        <v>2.0125841613078711E-2</v>
      </c>
      <c r="AC5" s="8">
        <f>Laba!F5/Aset!E5</f>
        <v>2.1090387840763634E-2</v>
      </c>
      <c r="AD5" s="8">
        <f>Laba!G5/Aset!F5</f>
        <v>2.1959302545181088E-2</v>
      </c>
      <c r="AE5" s="8">
        <f>Laba!H5/Aset!G5</f>
        <v>2.1412312927287177E-2</v>
      </c>
      <c r="AG5">
        <v>2</v>
      </c>
      <c r="AH5" t="s">
        <v>18</v>
      </c>
      <c r="AI5" s="8">
        <f>'Aset Lancar'!C5/'Kewajiban Lancar'!C5</f>
        <v>1.3953253725924815</v>
      </c>
      <c r="AJ5" s="8">
        <f>'Aset Lancar'!D5/'Kewajiban Lancar'!D5</f>
        <v>1.2596926558017971</v>
      </c>
      <c r="AK5" s="8">
        <f>'Aset Lancar'!E5/'Kewajiban Lancar'!E5</f>
        <v>1.2431930417835155</v>
      </c>
      <c r="AL5" s="8">
        <f>'Aset Lancar'!F5/'Kewajiban Lancar'!F5</f>
        <v>1.2314830408634694</v>
      </c>
      <c r="AM5" s="8">
        <f>'Aset Lancar'!G5/'Kewajiban Lancar'!G5</f>
        <v>1.2199769559627822</v>
      </c>
    </row>
    <row r="6" spans="1:39" x14ac:dyDescent="0.3">
      <c r="A6">
        <v>3</v>
      </c>
      <c r="B6" t="s">
        <v>19</v>
      </c>
      <c r="C6" s="8">
        <f>ABS((Laba!D6-Laba!C6)/Laba!C6)</f>
        <v>0.37401453718927313</v>
      </c>
      <c r="D6" s="8">
        <f>ABS((Laba!E6-Laba!D6)/Laba!D6)</f>
        <v>5.1138478214125968E-2</v>
      </c>
      <c r="E6" s="8">
        <f>ABS((Laba!F6-Laba!E6)/Laba!E6)</f>
        <v>7.089250735466783E-2</v>
      </c>
      <c r="F6" s="8">
        <f>ABS((Laba!G6-Laba!F6)/Laba!F6)</f>
        <v>8.5641750459753946E-2</v>
      </c>
      <c r="G6" s="8">
        <f>ABS((Laba!H6-Laba!G6)/Laba!G6)</f>
        <v>8.4991992894281748E-3</v>
      </c>
      <c r="I6">
        <v>3</v>
      </c>
      <c r="J6" t="s">
        <v>19</v>
      </c>
      <c r="K6" s="8">
        <f>ABS(Laba!D6/Pendapatan!C6)</f>
        <v>0.25658588194614224</v>
      </c>
      <c r="L6" s="8">
        <f>ABS(Laba!E6/Pendapatan!D6)</f>
        <v>0.24490446900763752</v>
      </c>
      <c r="M6" s="8">
        <f>ABS(Laba!F6/Pendapatan!E6)</f>
        <v>0.26504013373580176</v>
      </c>
      <c r="N6" s="8">
        <f>ABS(Laba!G6/Pendapatan!F6)</f>
        <v>0.27153814453218317</v>
      </c>
      <c r="O6" s="8">
        <f>ABS(Laba!H6/Pendapatan!G6)</f>
        <v>0.26967266582789451</v>
      </c>
      <c r="Q6">
        <v>3</v>
      </c>
      <c r="R6" t="s">
        <v>19</v>
      </c>
      <c r="S6" s="8">
        <f>Pendapatan!C6/Aset!C6</f>
        <v>0.1973139312940993</v>
      </c>
      <c r="T6" s="8">
        <f>Pendapatan!D6/Aset!D6</f>
        <v>0.20422335616156428</v>
      </c>
      <c r="U6" s="8">
        <f>Pendapatan!E6/Aset!E6</f>
        <v>0.20041770841461037</v>
      </c>
      <c r="V6" s="8">
        <f>Pendapatan!F6/Aset!F6</f>
        <v>0.20913771231251155</v>
      </c>
      <c r="W6" s="8">
        <f>Pendapatan!G6/Aset!G6</f>
        <v>0.19948565403929416</v>
      </c>
      <c r="Y6">
        <v>3</v>
      </c>
      <c r="Z6" t="s">
        <v>19</v>
      </c>
      <c r="AA6" s="8">
        <f>Laba!D6/Aset!C6</f>
        <v>5.0627969081356992E-2</v>
      </c>
      <c r="AB6" s="8">
        <f>Laba!E6/Aset!D6</f>
        <v>5.0015212599705539E-2</v>
      </c>
      <c r="AC6" s="8">
        <f>Laba!F6/Aset!E6</f>
        <v>5.3118736241231257E-2</v>
      </c>
      <c r="AD6" s="8">
        <f>Laba!G6/Aset!F6</f>
        <v>5.6788866353044899E-2</v>
      </c>
      <c r="AE6" s="8">
        <f>Laba!H6/Aset!G6</f>
        <v>5.3795828119197538E-2</v>
      </c>
      <c r="AG6">
        <v>3</v>
      </c>
      <c r="AH6" t="s">
        <v>19</v>
      </c>
      <c r="AI6" s="8">
        <f>'Aset Lancar'!C6/'Kewajiban Lancar'!C6</f>
        <v>1.5114783076766218</v>
      </c>
      <c r="AJ6" s="8">
        <f>'Aset Lancar'!D6/'Kewajiban Lancar'!D6</f>
        <v>1.4409804008896403</v>
      </c>
      <c r="AK6" s="8">
        <f>'Aset Lancar'!E6/'Kewajiban Lancar'!E6</f>
        <v>1.4327281433728081</v>
      </c>
      <c r="AL6" s="8">
        <f>'Aset Lancar'!F6/'Kewajiban Lancar'!F6</f>
        <v>1.4180594528836565</v>
      </c>
      <c r="AM6" s="8">
        <f>'Aset Lancar'!G6/'Kewajiban Lancar'!G6</f>
        <v>1.3655395399967265</v>
      </c>
    </row>
    <row r="7" spans="1:39" x14ac:dyDescent="0.3">
      <c r="A7">
        <v>4</v>
      </c>
      <c r="B7" t="s">
        <v>3</v>
      </c>
      <c r="C7" s="8">
        <f>ABS((Laba!D7-Laba!C7)/Laba!C7)</f>
        <v>1.9772671081654369E-2</v>
      </c>
      <c r="D7" s="8">
        <f>ABS((Laba!E7-Laba!D7)/Laba!D7)</f>
        <v>0.19879038892812276</v>
      </c>
      <c r="E7" s="8">
        <f>ABS((Laba!F7-Laba!E7)/Laba!E7)</f>
        <v>0.21706547981997218</v>
      </c>
      <c r="F7" s="8">
        <f>ABS((Laba!G7-Laba!F7)/Laba!F7)</f>
        <v>5.7683783392571325E-2</v>
      </c>
      <c r="G7" s="8">
        <f>ABS((Laba!H7-Laba!G7)/Laba!G7)</f>
        <v>2.7189806938243508E-2</v>
      </c>
      <c r="I7">
        <v>4</v>
      </c>
      <c r="J7" t="s">
        <v>3</v>
      </c>
      <c r="K7" s="8">
        <f>ABS(Laba!D7/Pendapatan!C7)</f>
        <v>0.2744798475567507</v>
      </c>
      <c r="L7" s="8">
        <f>ABS(Laba!E7/Pendapatan!D7)</f>
        <v>0.30039760989875319</v>
      </c>
      <c r="M7" s="8">
        <f>ABS(Laba!F7/Pendapatan!E7)</f>
        <v>0.32795805167254982</v>
      </c>
      <c r="N7" s="8">
        <f>ABS(Laba!G7/Pendapatan!F7)</f>
        <v>0.31789233599753003</v>
      </c>
      <c r="O7" s="8">
        <f>ABS(Laba!H7/Pendapatan!G7)</f>
        <v>0.34000619947341931</v>
      </c>
      <c r="Q7">
        <v>4</v>
      </c>
      <c r="R7" t="s">
        <v>3</v>
      </c>
      <c r="S7" s="8">
        <f>Pendapatan!C7/Aset!C7</f>
        <v>0.1825832930558465</v>
      </c>
      <c r="T7" s="8">
        <f>Pendapatan!D7/Aset!D7</f>
        <v>0.19521084007280753</v>
      </c>
      <c r="U7" s="8">
        <f>Pendapatan!E7/Aset!E7</f>
        <v>0.21065687481796069</v>
      </c>
      <c r="V7" s="8">
        <f>Pendapatan!F7/Aset!F7</f>
        <v>0.22477699228714418</v>
      </c>
      <c r="W7" s="8">
        <f>Pendapatan!G7/Aset!G7</f>
        <v>0.2121492325321212</v>
      </c>
      <c r="Y7">
        <v>4</v>
      </c>
      <c r="Z7" t="s">
        <v>3</v>
      </c>
      <c r="AA7" s="8">
        <f>Laba!D7/Aset!C7</f>
        <v>5.0115434444378291E-2</v>
      </c>
      <c r="AB7" s="8">
        <f>Laba!E7/Aset!D7</f>
        <v>5.8640869784199134E-2</v>
      </c>
      <c r="AC7" s="8">
        <f>Laba!F7/Aset!E7</f>
        <v>6.9086618236726613E-2</v>
      </c>
      <c r="AD7" s="8">
        <f>Laba!G7/Aset!F7</f>
        <v>7.1454883156659044E-2</v>
      </c>
      <c r="AE7" s="8">
        <f>Laba!H7/Aset!G7</f>
        <v>7.2132054274449228E-2</v>
      </c>
      <c r="AG7">
        <v>4</v>
      </c>
      <c r="AH7" t="s">
        <v>3</v>
      </c>
      <c r="AI7" s="8">
        <f>'Aset Lancar'!C7/'Kewajiban Lancar'!C7</f>
        <v>1.0727349763773999</v>
      </c>
      <c r="AJ7" s="8">
        <f>'Aset Lancar'!D7/'Kewajiban Lancar'!D7</f>
        <v>1.0707950614623698</v>
      </c>
      <c r="AK7" s="8">
        <f>'Aset Lancar'!E7/'Kewajiban Lancar'!E7</f>
        <v>1.0682790211241313</v>
      </c>
      <c r="AL7" s="8">
        <f>'Aset Lancar'!F7/'Kewajiban Lancar'!F7</f>
        <v>1.0666046497053356</v>
      </c>
      <c r="AM7" s="8">
        <f>'Aset Lancar'!G7/'Kewajiban Lancar'!G7</f>
        <v>1.0653341879780447</v>
      </c>
    </row>
    <row r="8" spans="1:39" x14ac:dyDescent="0.3">
      <c r="A8">
        <v>5</v>
      </c>
      <c r="B8" t="s">
        <v>5</v>
      </c>
      <c r="C8" s="8">
        <f>ABS((Laba!D8-Laba!C8)/Laba!C8)</f>
        <v>0.49813746714115315</v>
      </c>
      <c r="D8" s="8">
        <f>ABS((Laba!E8-Laba!D8)/Laba!D8)</f>
        <v>7.9891914114107333E-3</v>
      </c>
      <c r="E8" s="8">
        <f>ABS((Laba!F8-Laba!E8)/Laba!E8)</f>
        <v>3.520193221721063E-2</v>
      </c>
      <c r="F8" s="8">
        <f>ABS((Laba!G8-Laba!F8)/Laba!F8)</f>
        <v>9.2150115404415825E-2</v>
      </c>
      <c r="G8" s="8">
        <f>ABS((Laba!H8-Laba!G8)/Laba!G8)</f>
        <v>2.9036718182065848E-2</v>
      </c>
      <c r="I8">
        <v>5</v>
      </c>
      <c r="J8" t="s">
        <v>5</v>
      </c>
      <c r="K8" s="8">
        <f>ABS(Laba!D8/Pendapatan!C8)</f>
        <v>0.39369594930019802</v>
      </c>
      <c r="L8" s="8">
        <f>ABS(Laba!E8/Pendapatan!D8)</f>
        <v>0.37219935322730591</v>
      </c>
      <c r="M8" s="8">
        <f>ABS(Laba!F8/Pendapatan!E8)</f>
        <v>0.36766199664981614</v>
      </c>
      <c r="N8" s="8">
        <f>ABS(Laba!G8/Pendapatan!F8)</f>
        <v>0.3553334500954875</v>
      </c>
      <c r="O8" s="8">
        <f>ABS(Laba!H8/Pendapatan!G8)</f>
        <v>0.38325501493527619</v>
      </c>
      <c r="Q8">
        <v>5</v>
      </c>
      <c r="R8" t="s">
        <v>5</v>
      </c>
      <c r="S8" s="8">
        <f>Pendapatan!C8/Aset!C8</f>
        <v>0.64448825342746252</v>
      </c>
      <c r="T8" s="8">
        <f>Pendapatan!D8/Aset!D8</f>
        <v>0.71249407777221963</v>
      </c>
      <c r="U8" s="8">
        <f>Pendapatan!E8/Aset!E8</f>
        <v>0.67367377169625053</v>
      </c>
      <c r="V8" s="8">
        <f>Pendapatan!F8/Aset!F8</f>
        <v>0.69429429020295474</v>
      </c>
      <c r="W8" s="8">
        <f>Pendapatan!G8/Aset!G8</f>
        <v>0.61092150383162935</v>
      </c>
      <c r="Y8">
        <v>5</v>
      </c>
      <c r="Z8" t="s">
        <v>5</v>
      </c>
      <c r="AA8" s="8">
        <f>Laba!D8/Aset!C8</f>
        <v>0.25373241474595148</v>
      </c>
      <c r="AB8" s="8">
        <f>Laba!E8/Aset!D8</f>
        <v>0.26518983492510589</v>
      </c>
      <c r="AC8" s="8">
        <f>Laba!F8/Aset!E8</f>
        <v>0.24768424399245587</v>
      </c>
      <c r="AD8" s="8">
        <f>Laba!G8/Aset!F8</f>
        <v>0.2467059855194135</v>
      </c>
      <c r="AE8" s="8">
        <f>Laba!H8/Aset!G8</f>
        <v>0.23413873007527253</v>
      </c>
      <c r="AG8">
        <v>5</v>
      </c>
      <c r="AH8" t="s">
        <v>5</v>
      </c>
      <c r="AI8" s="8">
        <f>'Aset Lancar'!C8/'Kewajiban Lancar'!C8</f>
        <v>1.3241935480857163</v>
      </c>
      <c r="AJ8" s="8">
        <f>'Aset Lancar'!D8/'Kewajiban Lancar'!D8</f>
        <v>1.3439671765182191</v>
      </c>
      <c r="AK8" s="8">
        <f>'Aset Lancar'!E8/'Kewajiban Lancar'!E8</f>
        <v>1.2916803605985239</v>
      </c>
      <c r="AL8" s="8">
        <f>'Aset Lancar'!F8/'Kewajiban Lancar'!F8</f>
        <v>1.2536342168466486</v>
      </c>
      <c r="AM8" s="8">
        <f>'Aset Lancar'!G8/'Kewajiban Lancar'!G8</f>
        <v>1.2254685095998301</v>
      </c>
    </row>
    <row r="9" spans="1:39" x14ac:dyDescent="0.3">
      <c r="A9">
        <v>6</v>
      </c>
      <c r="B9" t="s">
        <v>2</v>
      </c>
      <c r="C9" s="8">
        <f>ABS((Laba!D9-Laba!C9)/Laba!C9)</f>
        <v>0.43569832854382257</v>
      </c>
      <c r="D9" s="8">
        <f>ABS((Laba!E9-Laba!D9)/Laba!D9)</f>
        <v>0.24281000920720339</v>
      </c>
      <c r="E9" s="8">
        <f>ABS((Laba!F9-Laba!E9)/Laba!E9)</f>
        <v>6.8422358179826871E-3</v>
      </c>
      <c r="F9" s="8">
        <f>ABS((Laba!G9-Laba!F9)/Laba!F9)</f>
        <v>0.19008248668918185</v>
      </c>
      <c r="G9" s="8">
        <f>ABS((Laba!H9-Laba!G9)/Laba!G9)</f>
        <v>0.17942414277517726</v>
      </c>
      <c r="I9">
        <v>6</v>
      </c>
      <c r="J9" t="s">
        <v>2</v>
      </c>
      <c r="K9" s="8">
        <f>ABS(Laba!D9/Pendapatan!C9)</f>
        <v>0.28429003038154282</v>
      </c>
      <c r="L9" s="8">
        <f>ABS(Laba!E9/Pendapatan!D9)</f>
        <v>0.32195676547832458</v>
      </c>
      <c r="M9" s="8">
        <f>ABS(Laba!F9/Pendapatan!E9)</f>
        <v>0.28520689684324857</v>
      </c>
      <c r="N9" s="8">
        <f>ABS(Laba!G9/Pendapatan!F9)</f>
        <v>0.29151235676024956</v>
      </c>
      <c r="O9" s="8">
        <f>ABS(Laba!H9/Pendapatan!G9)</f>
        <v>0.24925576618649239</v>
      </c>
      <c r="Q9">
        <v>6</v>
      </c>
      <c r="R9" t="s">
        <v>2</v>
      </c>
      <c r="S9" s="8">
        <f>Pendapatan!C9/Aset!C9</f>
        <v>0.65758316717264043</v>
      </c>
      <c r="T9" s="8">
        <f>Pendapatan!D9/Aset!D9</f>
        <v>0.67768274434433584</v>
      </c>
      <c r="U9" s="8">
        <f>Pendapatan!E9/Aset!E9</f>
        <v>0.66621357730530273</v>
      </c>
      <c r="V9" s="8">
        <f>Pendapatan!F9/Aset!F9</f>
        <v>0.69219504563122369</v>
      </c>
      <c r="W9" s="8">
        <f>Pendapatan!G9/Aset!G9</f>
        <v>0.63020882709041881</v>
      </c>
      <c r="Y9">
        <v>6</v>
      </c>
      <c r="Z9" t="s">
        <v>2</v>
      </c>
      <c r="AA9" s="8">
        <f>Laba!D9/Aset!C9</f>
        <v>0.18694433857390108</v>
      </c>
      <c r="AB9" s="8">
        <f>Laba!E9/Aset!D9</f>
        <v>0.21818454438957677</v>
      </c>
      <c r="AC9" s="8">
        <f>Laba!F9/Aset!E9</f>
        <v>0.19000870701808506</v>
      </c>
      <c r="AD9" s="8">
        <f>Laba!G9/Aset!F9</f>
        <v>0.2017834090897265</v>
      </c>
      <c r="AE9" s="8">
        <f>Laba!H9/Aset!G9</f>
        <v>0.15708318405391306</v>
      </c>
      <c r="AG9">
        <v>6</v>
      </c>
      <c r="AH9" t="s">
        <v>2</v>
      </c>
      <c r="AI9" s="8">
        <f>'Aset Lancar'!C9/'Kewajiban Lancar'!C9</f>
        <v>1.7714276176750674</v>
      </c>
      <c r="AJ9" s="8">
        <f>'Aset Lancar'!D9/'Kewajiban Lancar'!D9</f>
        <v>1.6779743373119436</v>
      </c>
      <c r="AK9" s="8">
        <f>'Aset Lancar'!E9/'Kewajiban Lancar'!E9</f>
        <v>1.5299583526688949</v>
      </c>
      <c r="AL9" s="8">
        <f>'Aset Lancar'!F9/'Kewajiban Lancar'!F9</f>
        <v>1.4365794588282554</v>
      </c>
      <c r="AM9" s="8">
        <f>'Aset Lancar'!G9/'Kewajiban Lancar'!G9</f>
        <v>1.4010759412334144</v>
      </c>
    </row>
    <row r="10" spans="1:39" x14ac:dyDescent="0.3">
      <c r="A10">
        <v>7</v>
      </c>
      <c r="B10" t="s">
        <v>4</v>
      </c>
      <c r="C10" s="8">
        <f>ABS((Laba!D10-Laba!C10)/Laba!C10)</f>
        <v>0.39147689217286186</v>
      </c>
      <c r="D10" s="8">
        <f>ABS((Laba!E10-Laba!D10)/Laba!D10)</f>
        <v>0.23685085169941125</v>
      </c>
      <c r="E10" s="8">
        <f>ABS((Laba!F10-Laba!E10)/Laba!E10)</f>
        <v>3.0753363971376419E-2</v>
      </c>
      <c r="F10" s="8">
        <f>ABS((Laba!G10-Laba!F10)/Laba!F10)</f>
        <v>0.27927297137497054</v>
      </c>
      <c r="G10" s="8">
        <f>ABS((Laba!H10-Laba!G10)/Laba!G10)</f>
        <v>3.6566705511484922E-2</v>
      </c>
      <c r="I10">
        <v>7</v>
      </c>
      <c r="J10" t="s">
        <v>4</v>
      </c>
      <c r="K10" s="8">
        <f>ABS(Laba!D10/Pendapatan!C10)</f>
        <v>0.14119318457870605</v>
      </c>
      <c r="L10" s="8">
        <f>ABS(Laba!E10/Pendapatan!D10)</f>
        <v>0.15216059071264709</v>
      </c>
      <c r="M10" s="8">
        <f>ABS(Laba!F10/Pendapatan!E10)</f>
        <v>0.1369905119384206</v>
      </c>
      <c r="N10" s="8">
        <f>ABS(Laba!G10/Pendapatan!F10)</f>
        <v>9.7532244685243269E-2</v>
      </c>
      <c r="O10" s="8">
        <f>ABS(Laba!H10/Pendapatan!G10)</f>
        <v>0.10252691694848691</v>
      </c>
      <c r="Q10">
        <v>7</v>
      </c>
      <c r="R10" t="s">
        <v>4</v>
      </c>
      <c r="S10" s="8">
        <f>Pendapatan!C10/Aset!C10</f>
        <v>0.34036912759446869</v>
      </c>
      <c r="T10" s="8">
        <f>Pendapatan!D10/Aset!D10</f>
        <v>0.35759042688891252</v>
      </c>
      <c r="U10" s="8">
        <f>Pendapatan!E10/Aset!E10</f>
        <v>0.45210818782962436</v>
      </c>
      <c r="V10" s="8">
        <f>Pendapatan!F10/Aset!F10</f>
        <v>0.45471836727579806</v>
      </c>
      <c r="W10" s="8">
        <f>Pendapatan!G10/Aset!G10</f>
        <v>0.40889003086910319</v>
      </c>
      <c r="Y10">
        <v>7</v>
      </c>
      <c r="Z10" t="s">
        <v>4</v>
      </c>
      <c r="AA10" s="8">
        <f>Laba!D10/Aset!C10</f>
        <v>4.8057801057338978E-2</v>
      </c>
      <c r="AB10" s="8">
        <f>Laba!E10/Aset!D10</f>
        <v>5.441117058860457E-2</v>
      </c>
      <c r="AC10" s="8">
        <f>Laba!F10/Aset!E10</f>
        <v>6.1934532102331859E-2</v>
      </c>
      <c r="AD10" s="8">
        <f>Laba!G10/Aset!F10</f>
        <v>4.4349703060017454E-2</v>
      </c>
      <c r="AE10" s="8">
        <f>Laba!H10/Aset!G10</f>
        <v>4.1922234235980786E-2</v>
      </c>
      <c r="AG10">
        <v>7</v>
      </c>
      <c r="AH10" t="s">
        <v>4</v>
      </c>
      <c r="AI10" s="8">
        <f>'Aset Lancar'!C10/'Kewajiban Lancar'!C10</f>
        <v>1.3460349475496942</v>
      </c>
      <c r="AJ10" s="8">
        <f>'Aset Lancar'!D10/'Kewajiban Lancar'!D10</f>
        <v>1.2994020069750156</v>
      </c>
      <c r="AK10" s="8">
        <f>'Aset Lancar'!E10/'Kewajiban Lancar'!E10</f>
        <v>1.3524230670821527</v>
      </c>
      <c r="AL10" s="8">
        <f>'Aset Lancar'!F10/'Kewajiban Lancar'!F10</f>
        <v>1.3485774776550696</v>
      </c>
      <c r="AM10" s="8">
        <f>'Aset Lancar'!G10/'Kewajiban Lancar'!G10</f>
        <v>1.2996585845486661</v>
      </c>
    </row>
    <row r="11" spans="1:39" x14ac:dyDescent="0.3">
      <c r="A11">
        <v>8</v>
      </c>
      <c r="B11" t="s">
        <v>21</v>
      </c>
      <c r="C11" s="8">
        <f>ABS((Laba!D11-Laba!C11)/Laba!C11)</f>
        <v>0.3666138304825507</v>
      </c>
      <c r="D11" s="8">
        <f>ABS((Laba!E11-Laba!D11)/Laba!D11)</f>
        <v>0.23135291653618881</v>
      </c>
      <c r="E11" s="8">
        <f>ABS((Laba!F11-Laba!E11)/Laba!E11)</f>
        <v>0.4332518876829472</v>
      </c>
      <c r="F11" s="8">
        <f>ABS((Laba!G11-Laba!F11)/Laba!F11)</f>
        <v>4.1236248669226053E-2</v>
      </c>
      <c r="G11" s="8">
        <f>ABS((Laba!H11-Laba!G11)/Laba!G11)</f>
        <v>0.2355103743854299</v>
      </c>
      <c r="I11">
        <v>8</v>
      </c>
      <c r="J11" t="s">
        <v>21</v>
      </c>
      <c r="K11" s="8">
        <f>ABS(Laba!D11/Pendapatan!C11)</f>
        <v>9.6612384157157921E-2</v>
      </c>
      <c r="L11" s="8">
        <f>ABS(Laba!E11/Pendapatan!D11)</f>
        <v>0.12332307659222037</v>
      </c>
      <c r="M11" s="8">
        <f>ABS(Laba!F11/Pendapatan!E11)</f>
        <v>0.18650860438005845</v>
      </c>
      <c r="N11" s="8">
        <f>ABS(Laba!G11/Pendapatan!F11)</f>
        <v>0.13438847576810889</v>
      </c>
      <c r="O11" s="8">
        <f>ABS(Laba!H11/Pendapatan!G11)</f>
        <v>0.12398996685269294</v>
      </c>
      <c r="Q11">
        <v>8</v>
      </c>
      <c r="R11" t="s">
        <v>21</v>
      </c>
      <c r="S11" s="8">
        <f>Pendapatan!C11/Aset!C11</f>
        <v>0.35824056593562181</v>
      </c>
      <c r="T11" s="8">
        <f>Pendapatan!D11/Aset!D11</f>
        <v>0.34047315333453665</v>
      </c>
      <c r="U11" s="8">
        <f>Pendapatan!E11/Aset!E11</f>
        <v>0.31973009241665029</v>
      </c>
      <c r="V11" s="8">
        <f>Pendapatan!F11/Aset!F11</f>
        <v>0.41941449836612554</v>
      </c>
      <c r="W11" s="8">
        <f>Pendapatan!G11/Aset!G11</f>
        <v>0.34367213548545766</v>
      </c>
      <c r="Y11">
        <v>8</v>
      </c>
      <c r="Z11" t="s">
        <v>21</v>
      </c>
      <c r="AA11" s="8">
        <f>Laba!D11/Aset!C11</f>
        <v>3.4610475176849953E-2</v>
      </c>
      <c r="AB11" s="8">
        <f>Laba!E11/Aset!D11</f>
        <v>4.1988196766269859E-2</v>
      </c>
      <c r="AC11" s="8">
        <f>Laba!F11/Aset!E11</f>
        <v>5.9632413314936558E-2</v>
      </c>
      <c r="AD11" s="8">
        <f>Laba!G11/Aset!F11</f>
        <v>5.6364475150469613E-2</v>
      </c>
      <c r="AE11" s="8">
        <f>Laba!H11/Aset!G11</f>
        <v>4.2611896687036091E-2</v>
      </c>
      <c r="AG11">
        <v>8</v>
      </c>
      <c r="AH11" t="s">
        <v>21</v>
      </c>
      <c r="AI11" s="8">
        <f>'Aset Lancar'!C11/'Kewajiban Lancar'!C11</f>
        <v>1.7217093282833007</v>
      </c>
      <c r="AJ11" s="8">
        <f>'Aset Lancar'!D11/'Kewajiban Lancar'!D11</f>
        <v>1.696351090583742</v>
      </c>
      <c r="AK11" s="8">
        <f>'Aset Lancar'!E11/'Kewajiban Lancar'!E11</f>
        <v>1.6814747997409401</v>
      </c>
      <c r="AL11" s="8">
        <f>'Aset Lancar'!F11/'Kewajiban Lancar'!F11</f>
        <v>1.6592478116877212</v>
      </c>
      <c r="AM11" s="8">
        <f>'Aset Lancar'!G11/'Kewajiban Lancar'!G11</f>
        <v>1.6426244789088609</v>
      </c>
    </row>
    <row r="12" spans="1:39" x14ac:dyDescent="0.3">
      <c r="A12">
        <v>9</v>
      </c>
      <c r="B12" t="s">
        <v>22</v>
      </c>
      <c r="C12" s="8">
        <f>ABS((Laba!D12-Laba!C12)/Laba!C12)</f>
        <v>0.11202199172317728</v>
      </c>
      <c r="D12" s="8">
        <f>ABS((Laba!E12-Laba!D12)/Laba!D12)</f>
        <v>5.0833969139489524E-2</v>
      </c>
      <c r="E12" s="8">
        <f>ABS((Laba!F12-Laba!E12)/Laba!E12)</f>
        <v>0.35561875886264976</v>
      </c>
      <c r="F12" s="8">
        <f>ABS((Laba!G12-Laba!F12)/Laba!F12)</f>
        <v>8.3738985197158888E-2</v>
      </c>
      <c r="G12" s="8">
        <f>ABS((Laba!H12-Laba!G12)/Laba!G12)</f>
        <v>0.46734144898252006</v>
      </c>
      <c r="I12">
        <v>9</v>
      </c>
      <c r="J12" t="s">
        <v>22</v>
      </c>
      <c r="K12" s="8">
        <f>ABS(Laba!D12/Pendapatan!C12)</f>
        <v>0.1825920866681536</v>
      </c>
      <c r="L12" s="8">
        <f>ABS(Laba!E12/Pendapatan!D12)</f>
        <v>0.17627262034646457</v>
      </c>
      <c r="M12" s="8">
        <f>ABS(Laba!F12/Pendapatan!E12)</f>
        <v>0.24594015892117552</v>
      </c>
      <c r="N12" s="8">
        <f>ABS(Laba!G12/Pendapatan!F12)</f>
        <v>0.19031279185976355</v>
      </c>
      <c r="O12" s="8">
        <f>ABS(Laba!H12/Pendapatan!G12)</f>
        <v>0.30581198523434611</v>
      </c>
      <c r="Q12">
        <v>9</v>
      </c>
      <c r="R12" t="s">
        <v>22</v>
      </c>
      <c r="S12" s="8">
        <f>Pendapatan!C12/Aset!C12</f>
        <v>0.4084205253697471</v>
      </c>
      <c r="T12" s="8">
        <f>Pendapatan!D12/Aset!D12</f>
        <v>0.38846788969844465</v>
      </c>
      <c r="U12" s="8">
        <f>Pendapatan!E12/Aset!E12</f>
        <v>0.38457799584453228</v>
      </c>
      <c r="V12" s="8">
        <f>Pendapatan!F12/Aset!F12</f>
        <v>0.43095643807394329</v>
      </c>
      <c r="W12" s="8">
        <f>Pendapatan!G12/Aset!G12</f>
        <v>0.31241897646885852</v>
      </c>
      <c r="Y12">
        <v>9</v>
      </c>
      <c r="Z12" t="s">
        <v>22</v>
      </c>
      <c r="AA12" s="8">
        <f>Laba!D12/Aset!C12</f>
        <v>7.4574355965365685E-2</v>
      </c>
      <c r="AB12" s="8">
        <f>Laba!E12/Aset!D12</f>
        <v>6.8476252837606208E-2</v>
      </c>
      <c r="AC12" s="8">
        <f>Laba!F12/Aset!E12</f>
        <v>9.4583173415591443E-2</v>
      </c>
      <c r="AD12" s="8">
        <f>Laba!G12/Aset!F12</f>
        <v>8.2016522899791458E-2</v>
      </c>
      <c r="AE12" s="8">
        <f>Laba!H12/Aset!G12</f>
        <v>9.5541467418824078E-2</v>
      </c>
      <c r="AG12">
        <v>9</v>
      </c>
      <c r="AH12" t="s">
        <v>22</v>
      </c>
      <c r="AI12" s="8">
        <f>'Aset Lancar'!C12/'Kewajiban Lancar'!C12</f>
        <v>1.6041980014614239</v>
      </c>
      <c r="AJ12" s="8">
        <f>'Aset Lancar'!D12/'Kewajiban Lancar'!D12</f>
        <v>1.5625683496697416</v>
      </c>
      <c r="AK12" s="8">
        <f>'Aset Lancar'!E12/'Kewajiban Lancar'!E12</f>
        <v>1.5855409825625215</v>
      </c>
      <c r="AL12" s="8">
        <f>'Aset Lancar'!F12/'Kewajiban Lancar'!F12</f>
        <v>1.5217197735392369</v>
      </c>
      <c r="AM12" s="8">
        <f>'Aset Lancar'!G12/'Kewajiban Lancar'!G12</f>
        <v>1.3414835863982126</v>
      </c>
    </row>
    <row r="13" spans="1:39" x14ac:dyDescent="0.3">
      <c r="A13">
        <v>10</v>
      </c>
      <c r="B13" t="s">
        <v>23</v>
      </c>
      <c r="C13" s="8">
        <f>ABS((Laba!D13-Laba!C13)/Laba!C13)</f>
        <v>0.55487418289936818</v>
      </c>
      <c r="D13" s="8">
        <f>ABS((Laba!E13-Laba!D13)/Laba!D13)</f>
        <v>0.10509541387992195</v>
      </c>
      <c r="E13" s="8">
        <f>ABS((Laba!F13-Laba!E13)/Laba!E13)</f>
        <v>3.4155805120638302E-2</v>
      </c>
      <c r="F13" s="8">
        <f>ABS((Laba!G13-Laba!F13)/Laba!F13)</f>
        <v>0.39242377202948714</v>
      </c>
      <c r="G13" s="8">
        <f>ABS((Laba!H13-Laba!G13)/Laba!G13)</f>
        <v>0.21939930145816161</v>
      </c>
      <c r="I13">
        <v>10</v>
      </c>
      <c r="J13" t="s">
        <v>23</v>
      </c>
      <c r="K13" s="8">
        <f>ABS(Laba!D13/Pendapatan!C13)</f>
        <v>0.16239303893614035</v>
      </c>
      <c r="L13" s="8">
        <f>ABS(Laba!E13/Pendapatan!D13)</f>
        <v>0.13891212452101517</v>
      </c>
      <c r="M13" s="8">
        <f>ABS(Laba!F13/Pendapatan!E13)</f>
        <v>8.6569493951763762E-2</v>
      </c>
      <c r="N13" s="8">
        <f>ABS(Laba!G13/Pendapatan!F13)</f>
        <v>0.19437643658314449</v>
      </c>
      <c r="O13" s="8">
        <f>ABS(Laba!H13/Pendapatan!G13)</f>
        <v>0.15895948717629182</v>
      </c>
      <c r="Q13">
        <v>10</v>
      </c>
      <c r="R13" t="s">
        <v>23</v>
      </c>
      <c r="S13" s="8">
        <f>Pendapatan!C13/Aset!C13</f>
        <v>0.46148206864090485</v>
      </c>
      <c r="T13" s="8">
        <f>Pendapatan!D13/Aset!D13</f>
        <v>0.35932581109701822</v>
      </c>
      <c r="U13" s="8">
        <f>Pendapatan!E13/Aset!E13</f>
        <v>0.59325411202947154</v>
      </c>
      <c r="V13" s="8">
        <f>Pendapatan!F13/Aset!F13</f>
        <v>0.37755828783407347</v>
      </c>
      <c r="W13" s="8">
        <f>Pendapatan!G13/Aset!G13</f>
        <v>0.35637020530048014</v>
      </c>
      <c r="Y13">
        <v>10</v>
      </c>
      <c r="Z13" t="s">
        <v>23</v>
      </c>
      <c r="AA13" s="8">
        <f>Laba!D13/Aset!C13</f>
        <v>7.4941475541133062E-2</v>
      </c>
      <c r="AB13" s="8">
        <f>Laba!E13/Aset!D13</f>
        <v>4.9914711814723768E-2</v>
      </c>
      <c r="AC13" s="8">
        <f>Laba!F13/Aset!E13</f>
        <v>5.1357708263194309E-2</v>
      </c>
      <c r="AD13" s="8">
        <f>Laba!G13/Aset!F13</f>
        <v>7.3388434591620394E-2</v>
      </c>
      <c r="AE13" s="8">
        <f>Laba!H13/Aset!G13</f>
        <v>5.6648425079474152E-2</v>
      </c>
      <c r="AG13">
        <v>10</v>
      </c>
      <c r="AH13" t="s">
        <v>23</v>
      </c>
      <c r="AI13" s="8">
        <f>'Aset Lancar'!C13/'Kewajiban Lancar'!C13</f>
        <v>1.4637989151787054</v>
      </c>
      <c r="AJ13" s="8">
        <f>'Aset Lancar'!D13/'Kewajiban Lancar'!D13</f>
        <v>1.2795444696112011</v>
      </c>
      <c r="AK13" s="8">
        <f>'Aset Lancar'!E13/'Kewajiban Lancar'!E13</f>
        <v>1.2773474900117781</v>
      </c>
      <c r="AL13" s="8">
        <f>'Aset Lancar'!F13/'Kewajiban Lancar'!F13</f>
        <v>1.288787905294464</v>
      </c>
      <c r="AM13" s="8">
        <f>'Aset Lancar'!G13/'Kewajiban Lancar'!G13</f>
        <v>1.2837597554980109</v>
      </c>
    </row>
    <row r="14" spans="1:39" x14ac:dyDescent="0.3">
      <c r="A14">
        <v>11</v>
      </c>
      <c r="B14" t="s">
        <v>24</v>
      </c>
      <c r="C14" s="8">
        <f>ABS((Laba!D14-Laba!C14)/Laba!C14)</f>
        <v>0.25415430669847133</v>
      </c>
      <c r="D14" s="8">
        <f>ABS((Laba!E14-Laba!D14)/Laba!D14)</f>
        <v>0.26410032989481552</v>
      </c>
      <c r="E14" s="8">
        <f>ABS((Laba!F14-Laba!E14)/Laba!E14)</f>
        <v>0.16073647212327102</v>
      </c>
      <c r="F14" s="8">
        <f>ABS((Laba!G14-Laba!F14)/Laba!F14)</f>
        <v>0.22411853700972048</v>
      </c>
      <c r="G14" s="8">
        <f>ABS((Laba!H14-Laba!G14)/Laba!G14)</f>
        <v>0.2480602957502471</v>
      </c>
      <c r="I14">
        <v>11</v>
      </c>
      <c r="J14" t="s">
        <v>24</v>
      </c>
      <c r="K14" s="8">
        <f>ABS(Laba!D14/Pendapatan!C14)</f>
        <v>0.3033247320919597</v>
      </c>
      <c r="L14" s="8">
        <f>ABS(Laba!E14/Pendapatan!D14)</f>
        <v>0.20637335418650304</v>
      </c>
      <c r="M14" s="8">
        <f>ABS(Laba!F14/Pendapatan!E14)</f>
        <v>0.21633238748428893</v>
      </c>
      <c r="N14" s="8">
        <f>ABS(Laba!G14/Pendapatan!F14)</f>
        <v>0.24717289226957462</v>
      </c>
      <c r="O14" s="8">
        <f>ABS(Laba!H14/Pendapatan!G14)</f>
        <v>0.20134250787069108</v>
      </c>
      <c r="Q14">
        <v>11</v>
      </c>
      <c r="R14" t="s">
        <v>24</v>
      </c>
      <c r="S14" s="8">
        <f>Pendapatan!C14/Aset!C14</f>
        <v>0.42840041119019712</v>
      </c>
      <c r="T14" s="8">
        <f>Pendapatan!D14/Aset!D14</f>
        <v>0.43492135422095135</v>
      </c>
      <c r="U14" s="8">
        <f>Pendapatan!E14/Aset!E14</f>
        <v>0.44671912779340844</v>
      </c>
      <c r="V14" s="8">
        <f>Pendapatan!F14/Aset!F14</f>
        <v>0.46646004313822192</v>
      </c>
      <c r="W14" s="8">
        <f>Pendapatan!G14/Aset!G14</f>
        <v>0.39461447900927593</v>
      </c>
      <c r="Y14">
        <v>11</v>
      </c>
      <c r="Z14" t="s">
        <v>24</v>
      </c>
      <c r="AA14" s="8">
        <f>Laba!D14/Aset!C14</f>
        <v>0.12994443995235191</v>
      </c>
      <c r="AB14" s="8">
        <f>Laba!E14/Aset!D14</f>
        <v>8.9756178677913953E-2</v>
      </c>
      <c r="AC14" s="8">
        <f>Laba!F14/Aset!E14</f>
        <v>9.6639815450447211E-2</v>
      </c>
      <c r="AD14" s="8">
        <f>Laba!G14/Aset!F14</f>
        <v>0.11529627799066486</v>
      </c>
      <c r="AE14" s="8">
        <f>Laba!H14/Aset!G14</f>
        <v>7.9452668845813798E-2</v>
      </c>
      <c r="AG14">
        <v>11</v>
      </c>
      <c r="AH14" t="s">
        <v>24</v>
      </c>
      <c r="AI14" s="8">
        <f>'Aset Lancar'!C14/'Kewajiban Lancar'!C14</f>
        <v>1.7012106874355186</v>
      </c>
      <c r="AJ14" s="8">
        <f>'Aset Lancar'!D14/'Kewajiban Lancar'!D14</f>
        <v>1.585982629690798</v>
      </c>
      <c r="AK14" s="8">
        <f>'Aset Lancar'!E14/'Kewajiban Lancar'!E14</f>
        <v>1.48469842288106</v>
      </c>
      <c r="AL14" s="8">
        <f>'Aset Lancar'!F14/'Kewajiban Lancar'!F14</f>
        <v>1.456331907683337</v>
      </c>
      <c r="AM14" s="8">
        <f>'Aset Lancar'!G14/'Kewajiban Lancar'!G14</f>
        <v>1.3770645011057261</v>
      </c>
    </row>
    <row r="15" spans="1:39" x14ac:dyDescent="0.3">
      <c r="A15">
        <v>12</v>
      </c>
      <c r="B15" t="s">
        <v>25</v>
      </c>
      <c r="C15" s="8">
        <f>ABS((Laba!D15-Laba!C15)/Laba!C15)</f>
        <v>0.16885077764777714</v>
      </c>
      <c r="D15" s="8">
        <f>ABS((Laba!E15-Laba!D15)/Laba!D15)</f>
        <v>0.12421130370339872</v>
      </c>
      <c r="E15" s="8">
        <f>ABS((Laba!F15-Laba!E15)/Laba!E15)</f>
        <v>0.16639676437701784</v>
      </c>
      <c r="F15" s="8">
        <f>ABS((Laba!G15-Laba!F15)/Laba!F15)</f>
        <v>0.22517627157891845</v>
      </c>
      <c r="G15" s="8">
        <f>ABS((Laba!H15-Laba!G15)/Laba!G15)</f>
        <v>0.10169386354369019</v>
      </c>
      <c r="I15">
        <v>12</v>
      </c>
      <c r="J15" t="s">
        <v>25</v>
      </c>
      <c r="K15" s="8">
        <f>ABS(Laba!D15/Pendapatan!C15)</f>
        <v>0.8231576093403149</v>
      </c>
      <c r="L15" s="8">
        <f>ABS(Laba!E15/Pendapatan!D15)</f>
        <v>0.78465361205052542</v>
      </c>
      <c r="M15" s="8">
        <f>ABS(Laba!F15/Pendapatan!E15)</f>
        <v>0.84957332357469573</v>
      </c>
      <c r="N15" s="8">
        <f>ABS(Laba!G15/Pendapatan!F15)</f>
        <v>0.60797187700655808</v>
      </c>
      <c r="O15" s="8">
        <f>ABS(Laba!H15/Pendapatan!G15)</f>
        <v>0.67828696441324421</v>
      </c>
      <c r="Q15">
        <v>12</v>
      </c>
      <c r="R15" t="s">
        <v>25</v>
      </c>
      <c r="S15" s="8">
        <f>Pendapatan!C15/Aset!C15</f>
        <v>0.16878413707114989</v>
      </c>
      <c r="T15" s="8">
        <f>Pendapatan!D15/Aset!D15</f>
        <v>0.19946410873731316</v>
      </c>
      <c r="U15" s="8">
        <f>Pendapatan!E15/Aset!E15</f>
        <v>0.21396746452993085</v>
      </c>
      <c r="V15" s="8">
        <f>Pendapatan!F15/Aset!F15</f>
        <v>0.22054420779954656</v>
      </c>
      <c r="W15" s="8">
        <f>Pendapatan!G15/Aset!G15</f>
        <v>0.23220761549124957</v>
      </c>
      <c r="Y15">
        <v>12</v>
      </c>
      <c r="Z15" t="s">
        <v>25</v>
      </c>
      <c r="AA15" s="8">
        <f>Laba!D15/Aset!C15</f>
        <v>0.13893594676605575</v>
      </c>
      <c r="AB15" s="8">
        <f>Laba!E15/Aset!D15</f>
        <v>0.15651023339517153</v>
      </c>
      <c r="AC15" s="8">
        <f>Laba!F15/Aset!E15</f>
        <v>0.18178104997754416</v>
      </c>
      <c r="AD15" s="8">
        <f>Laba!G15/Aset!F15</f>
        <v>0.13408467597881471</v>
      </c>
      <c r="AE15" s="8">
        <f>Laba!H15/Aset!G15</f>
        <v>0.15750339862519749</v>
      </c>
      <c r="AG15">
        <v>12</v>
      </c>
      <c r="AH15" t="s">
        <v>25</v>
      </c>
      <c r="AI15" s="8">
        <f>'Aset Lancar'!C15/'Kewajiban Lancar'!C15</f>
        <v>1.5766550561414387</v>
      </c>
      <c r="AJ15" s="8">
        <f>'Aset Lancar'!D15/'Kewajiban Lancar'!D15</f>
        <v>1.5790874604015228</v>
      </c>
      <c r="AK15" s="8">
        <f>'Aset Lancar'!E15/'Kewajiban Lancar'!E15</f>
        <v>1.5740189243377201</v>
      </c>
      <c r="AL15" s="8">
        <f>'Aset Lancar'!F15/'Kewajiban Lancar'!F15</f>
        <v>1.5197541647487947</v>
      </c>
      <c r="AM15" s="8">
        <f>'Aset Lancar'!G15/'Kewajiban Lancar'!G15</f>
        <v>1.5921636416676759</v>
      </c>
    </row>
    <row r="16" spans="1:39" x14ac:dyDescent="0.3">
      <c r="A16">
        <v>13</v>
      </c>
      <c r="B16" t="s">
        <v>26</v>
      </c>
      <c r="C16" s="8">
        <f>ABS((Laba!D16-Laba!C16)/Laba!C16)</f>
        <v>0.15436912617476506</v>
      </c>
      <c r="D16" s="8">
        <f>ABS((Laba!E16-Laba!D16)/Laba!D16)</f>
        <v>0.20252934749297125</v>
      </c>
      <c r="E16" s="8">
        <f>ABS((Laba!F16-Laba!E16)/Laba!E16)</f>
        <v>0.19580769236096396</v>
      </c>
      <c r="F16" s="8">
        <f>ABS((Laba!G16-Laba!F16)/Laba!F16)</f>
        <v>0.13968101371386213</v>
      </c>
      <c r="G16" s="8">
        <f>ABS((Laba!H16-Laba!G16)/Laba!G16)</f>
        <v>0.2462419521217942</v>
      </c>
      <c r="I16">
        <v>13</v>
      </c>
      <c r="J16" t="s">
        <v>26</v>
      </c>
      <c r="K16" s="8">
        <f>ABS(Laba!D16/Pendapatan!C16)</f>
        <v>0.4848028746189717</v>
      </c>
      <c r="L16" s="8">
        <f>ABS(Laba!E16/Pendapatan!D16)</f>
        <v>0.55958032386398426</v>
      </c>
      <c r="M16" s="8">
        <f>ABS(Laba!F16/Pendapatan!E16)</f>
        <v>0.63398582901856881</v>
      </c>
      <c r="N16" s="8">
        <f>ABS(Laba!G16/Pendapatan!F16)</f>
        <v>0.65012880935752571</v>
      </c>
      <c r="O16" s="8">
        <f>ABS(Laba!H16/Pendapatan!G16)</f>
        <v>1.0658995352184786</v>
      </c>
      <c r="Q16">
        <v>13</v>
      </c>
      <c r="R16" t="s">
        <v>26</v>
      </c>
      <c r="S16" s="8">
        <f>Pendapatan!C16/Aset!C16</f>
        <v>0.29211864060956833</v>
      </c>
      <c r="T16" s="8">
        <f>Pendapatan!D16/Aset!D16</f>
        <v>0.20259389551936952</v>
      </c>
      <c r="U16" s="8">
        <f>Pendapatan!E16/Aset!E16</f>
        <v>0.16946672742825897</v>
      </c>
      <c r="V16" s="8">
        <f>Pendapatan!F16/Aset!F16</f>
        <v>0.16892197014561552</v>
      </c>
      <c r="W16" s="8">
        <f>Pendapatan!G16/Aset!G16</f>
        <v>0.12472768100986625</v>
      </c>
      <c r="Y16">
        <v>13</v>
      </c>
      <c r="Z16" t="s">
        <v>26</v>
      </c>
      <c r="AA16" s="8">
        <f>Laba!D16/Aset!C16</f>
        <v>0.14161995669730501</v>
      </c>
      <c r="AB16" s="8">
        <f>Laba!E16/Aset!D16</f>
        <v>0.11336755766759497</v>
      </c>
      <c r="AC16" s="8">
        <f>Laba!F16/Aset!E16</f>
        <v>0.1074395036796686</v>
      </c>
      <c r="AD16" s="8">
        <f>Laba!G16/Aset!F16</f>
        <v>0.10982103932509653</v>
      </c>
      <c r="AE16" s="8">
        <f>Laba!H16/Aset!G16</f>
        <v>0.1329471772172951</v>
      </c>
      <c r="AG16">
        <v>13</v>
      </c>
      <c r="AH16" t="s">
        <v>26</v>
      </c>
      <c r="AI16" s="8">
        <f>'Aset Lancar'!C16/'Kewajiban Lancar'!C16</f>
        <v>2.1589095229293247</v>
      </c>
      <c r="AJ16" s="8">
        <f>'Aset Lancar'!D16/'Kewajiban Lancar'!D16</f>
        <v>1.4479936452636095</v>
      </c>
      <c r="AK16" s="8">
        <f>'Aset Lancar'!E16/'Kewajiban Lancar'!E16</f>
        <v>1.3026260960718816</v>
      </c>
      <c r="AL16" s="8">
        <f>'Aset Lancar'!F16/'Kewajiban Lancar'!F16</f>
        <v>1.2565049850285004</v>
      </c>
      <c r="AM16" s="8">
        <f>'Aset Lancar'!G16/'Kewajiban Lancar'!G16</f>
        <v>1.2458026171289043</v>
      </c>
    </row>
    <row r="17" spans="1:39" x14ac:dyDescent="0.3">
      <c r="A17">
        <v>14</v>
      </c>
      <c r="B17" t="s">
        <v>27</v>
      </c>
      <c r="C17" s="8">
        <f>ABS((Laba!D17-Laba!C17)/Laba!C17)</f>
        <v>0.21968063872255489</v>
      </c>
      <c r="D17" s="8">
        <f>ABS((Laba!E17-Laba!D17)/Laba!D17)</f>
        <v>0.30242529375184107</v>
      </c>
      <c r="E17" s="8">
        <f>ABS((Laba!F17-Laba!E17)/Laba!E17)</f>
        <v>0.16677556354132636</v>
      </c>
      <c r="F17" s="8">
        <f>ABS((Laba!G17-Laba!F17)/Laba!F17)</f>
        <v>0.43913890952950174</v>
      </c>
      <c r="G17" s="8">
        <f>ABS((Laba!H17-Laba!G17)/Laba!G17)</f>
        <v>0.23284883162765693</v>
      </c>
      <c r="I17">
        <v>14</v>
      </c>
      <c r="J17" t="s">
        <v>27</v>
      </c>
      <c r="K17" s="8">
        <f>ABS(Laba!D17/Pendapatan!C17)</f>
        <v>0.11809771191239594</v>
      </c>
      <c r="L17" s="8">
        <f>ABS(Laba!E17/Pendapatan!D17)</f>
        <v>0.11737932580557621</v>
      </c>
      <c r="M17" s="8">
        <f>ABS(Laba!F17/Pendapatan!E17)</f>
        <v>0.1439094318569259</v>
      </c>
      <c r="N17" s="8">
        <f>ABS(Laba!G17/Pendapatan!F17)</f>
        <v>8.2168461043304844E-2</v>
      </c>
      <c r="O17" s="8">
        <f>ABS(Laba!H17/Pendapatan!G17)</f>
        <v>6.1181925651878306E-2</v>
      </c>
      <c r="Q17">
        <v>14</v>
      </c>
      <c r="R17" t="s">
        <v>27</v>
      </c>
      <c r="S17" s="8">
        <f>Pendapatan!C17/Aset!C17</f>
        <v>0.21914180376644085</v>
      </c>
      <c r="T17" s="8">
        <f>Pendapatan!D17/Aset!D17</f>
        <v>0.30115621237068618</v>
      </c>
      <c r="U17" s="8">
        <f>Pendapatan!E17/Aset!E17</f>
        <v>0.16444760351118545</v>
      </c>
      <c r="V17" s="8">
        <f>Pendapatan!F17/Aset!F17</f>
        <v>0.4390637566249353</v>
      </c>
      <c r="W17" s="8">
        <f>Pendapatan!G17/Aset!G17</f>
        <v>0.23208726284334938</v>
      </c>
      <c r="Y17">
        <v>14</v>
      </c>
      <c r="Z17" t="s">
        <v>27</v>
      </c>
      <c r="AA17" s="8">
        <f>Laba!D17/Aset!C17</f>
        <v>2.5880145609171939E-2</v>
      </c>
      <c r="AB17" s="8">
        <f>Laba!E17/Aset!D17</f>
        <v>3.5349513170232071E-2</v>
      </c>
      <c r="AC17" s="8">
        <f>Laba!F17/Aset!E17</f>
        <v>2.3665561191527709E-2</v>
      </c>
      <c r="AD17" s="8">
        <f>Laba!G17/Aset!F17</f>
        <v>3.6077193181763077E-2</v>
      </c>
      <c r="AE17" s="8">
        <f>Laba!H17/Aset!G17</f>
        <v>1.419954566002974E-2</v>
      </c>
      <c r="AG17">
        <v>14</v>
      </c>
      <c r="AH17" t="s">
        <v>27</v>
      </c>
      <c r="AI17" s="8">
        <f>'Aset Lancar'!C17/'Kewajiban Lancar'!C17</f>
        <v>1.8074906273964044</v>
      </c>
      <c r="AJ17" s="8">
        <f>'Aset Lancar'!D17/'Kewajiban Lancar'!D17</f>
        <v>2.0027841951185104</v>
      </c>
      <c r="AK17" s="8">
        <f>'Aset Lancar'!E17/'Kewajiban Lancar'!E17</f>
        <v>1.1672674378423207</v>
      </c>
      <c r="AL17" s="8">
        <f>'Aset Lancar'!F17/'Kewajiban Lancar'!F17</f>
        <v>1.0441588279711471</v>
      </c>
      <c r="AM17" s="8">
        <f>'Aset Lancar'!G17/'Kewajiban Lancar'!G17</f>
        <v>1.4477396722970213</v>
      </c>
    </row>
    <row r="18" spans="1:39" x14ac:dyDescent="0.3">
      <c r="A18">
        <v>15</v>
      </c>
      <c r="B18" t="s">
        <v>28</v>
      </c>
      <c r="C18" s="8">
        <f>ABS((Laba!D18-Laba!C18)/Laba!C18)</f>
        <v>0.32097818617621332</v>
      </c>
      <c r="D18" s="8">
        <f>ABS((Laba!E18-Laba!D18)/Laba!D18)</f>
        <v>0.41206057808394292</v>
      </c>
      <c r="E18" s="8">
        <f>ABS((Laba!F18-Laba!E18)/Laba!E18)</f>
        <v>0.2382236502381089</v>
      </c>
      <c r="F18" s="8">
        <f>ABS((Laba!G18-Laba!F18)/Laba!F18)</f>
        <v>0.25147364031226299</v>
      </c>
      <c r="G18" s="8">
        <f>ABS((Laba!H18-Laba!G18)/Laba!G18)</f>
        <v>0.13966594758288464</v>
      </c>
      <c r="I18">
        <v>15</v>
      </c>
      <c r="J18" t="s">
        <v>28</v>
      </c>
      <c r="K18" s="8">
        <f>ABS(Laba!D18/Pendapatan!C18)</f>
        <v>0.44361832000945145</v>
      </c>
      <c r="L18" s="8">
        <f>ABS(Laba!E18/Pendapatan!D18)</f>
        <v>0.23848948712131851</v>
      </c>
      <c r="M18" s="8">
        <f>ABS(Laba!F18/Pendapatan!E18)</f>
        <v>0.28718157394152138</v>
      </c>
      <c r="N18" s="8">
        <f>ABS(Laba!G18/Pendapatan!F18)</f>
        <v>0.4532180812776056</v>
      </c>
      <c r="O18" s="8">
        <f>ABS(Laba!H18/Pendapatan!G18)</f>
        <v>0.59749344601622001</v>
      </c>
      <c r="Q18">
        <v>15</v>
      </c>
      <c r="R18" t="s">
        <v>28</v>
      </c>
      <c r="S18" s="8">
        <f>Pendapatan!C18/Aset!C18</f>
        <v>0.32089306664739092</v>
      </c>
      <c r="T18" s="8">
        <f>Pendapatan!D18/Aset!D18</f>
        <v>0.41206597281471802</v>
      </c>
      <c r="U18" s="8">
        <f>Pendapatan!E18/Aset!E18</f>
        <v>0.2381960014947683</v>
      </c>
      <c r="V18" s="8">
        <f>Pendapatan!F18/Aset!F18</f>
        <v>0.25043202417787119</v>
      </c>
      <c r="W18" s="8">
        <f>Pendapatan!G18/Aset!G18</f>
        <v>0.41290787980544108</v>
      </c>
      <c r="Y18">
        <v>15</v>
      </c>
      <c r="Z18" t="s">
        <v>28</v>
      </c>
      <c r="AA18" s="8">
        <f>Laba!D18/Aset!C18</f>
        <v>0.14235404312879649</v>
      </c>
      <c r="AB18" s="8">
        <f>Laba!E18/Aset!D18</f>
        <v>9.827340251672928E-2</v>
      </c>
      <c r="AC18" s="8">
        <f>Laba!F18/Aset!E18</f>
        <v>6.8405502615844549E-2</v>
      </c>
      <c r="AD18" s="8">
        <f>Laba!G18/Aset!F18</f>
        <v>0.11350032148836173</v>
      </c>
      <c r="AE18" s="8">
        <f>Laba!H18/Aset!G18</f>
        <v>0.24670975199220416</v>
      </c>
      <c r="AG18">
        <v>15</v>
      </c>
      <c r="AH18" t="s">
        <v>28</v>
      </c>
      <c r="AI18" s="8">
        <f>'Aset Lancar'!C18/'Kewajiban Lancar'!C18</f>
        <v>1.4860553215949348</v>
      </c>
      <c r="AJ18" s="8">
        <f>'Aset Lancar'!D18/'Kewajiban Lancar'!D18</f>
        <v>1.7294823878763055</v>
      </c>
      <c r="AK18" s="8">
        <f>'Aset Lancar'!E18/'Kewajiban Lancar'!E18</f>
        <v>1.2251816095429726</v>
      </c>
      <c r="AL18" s="8">
        <f>'Aset Lancar'!F18/'Kewajiban Lancar'!F18</f>
        <v>1.3679518875022165</v>
      </c>
      <c r="AM18" s="8">
        <f>'Aset Lancar'!G18/'Kewajiban Lancar'!G18</f>
        <v>1.1774855365816488</v>
      </c>
    </row>
    <row r="19" spans="1:39" x14ac:dyDescent="0.3">
      <c r="A19">
        <v>16</v>
      </c>
      <c r="B19" t="s">
        <v>29</v>
      </c>
      <c r="C19" s="8">
        <f>ABS((Laba!D19-Laba!C19)/Laba!C19)</f>
        <v>0.2881029447485412</v>
      </c>
      <c r="D19" s="8">
        <f>ABS((Laba!E19-Laba!D19)/Laba!D19)</f>
        <v>1.0073082809642633</v>
      </c>
      <c r="E19" s="8">
        <f>ABS((Laba!F19-Laba!E19)/Laba!E19)</f>
        <v>0.27962890341242386</v>
      </c>
      <c r="F19" s="8">
        <f>ABS((Laba!G19-Laba!F19)/Laba!F19)</f>
        <v>0.15680485485918089</v>
      </c>
      <c r="G19" s="8">
        <f>ABS((Laba!H19-Laba!G19)/Laba!G19)</f>
        <v>0.23597982936970377</v>
      </c>
      <c r="I19">
        <v>16</v>
      </c>
      <c r="J19" t="s">
        <v>29</v>
      </c>
      <c r="K19" s="8">
        <f>ABS(Laba!D19/Pendapatan!C19)</f>
        <v>7.5624686595438154E-2</v>
      </c>
      <c r="L19" s="8">
        <f>ABS(Laba!E19/Pendapatan!D19)</f>
        <v>0.13106867078082479</v>
      </c>
      <c r="M19" s="8">
        <f>ABS(Laba!F19/Pendapatan!E19)</f>
        <v>8.2318092709478222E-2</v>
      </c>
      <c r="N19" s="8">
        <f>ABS(Laba!G19/Pendapatan!F19)</f>
        <v>6.2209346035291969E-2</v>
      </c>
      <c r="O19" s="8">
        <f>ABS(Laba!H19/Pendapatan!G19)</f>
        <v>8.1781617183075486E-2</v>
      </c>
      <c r="Q19">
        <v>16</v>
      </c>
      <c r="R19" t="s">
        <v>29</v>
      </c>
      <c r="S19" s="8">
        <f>Pendapatan!C19/Aset!C19</f>
        <v>0.28581354296536982</v>
      </c>
      <c r="T19" s="8">
        <f>Pendapatan!D19/Aset!D19</f>
        <v>0.25930228759261859</v>
      </c>
      <c r="U19" s="8">
        <f>Pendapatan!E19/Aset!E19</f>
        <v>0.27913460260987721</v>
      </c>
      <c r="V19" s="8">
        <f>Pendapatan!F19/Aset!F19</f>
        <v>0.15408253654749576</v>
      </c>
      <c r="W19" s="8">
        <f>Pendapatan!G19/Aset!G19</f>
        <v>0.23069456579784417</v>
      </c>
      <c r="Y19">
        <v>16</v>
      </c>
      <c r="Z19" t="s">
        <v>29</v>
      </c>
      <c r="AA19" s="8">
        <f>Laba!D19/Aset!C19</f>
        <v>2.161455961148789E-2</v>
      </c>
      <c r="AB19" s="8">
        <f>Laba!E19/Aset!D19</f>
        <v>3.3986406165191677E-2</v>
      </c>
      <c r="AC19" s="8">
        <f>Laba!F19/Aset!E19</f>
        <v>2.2977828096063233E-2</v>
      </c>
      <c r="AD19" s="8">
        <f>Laba!G19/Aset!F19</f>
        <v>9.5853738340786841E-3</v>
      </c>
      <c r="AE19" s="8">
        <f>Laba!H19/Aset!G19</f>
        <v>1.8866574666295113E-2</v>
      </c>
      <c r="AG19">
        <v>16</v>
      </c>
      <c r="AH19" t="s">
        <v>29</v>
      </c>
      <c r="AI19" s="8">
        <f>'Aset Lancar'!C19/'Kewajiban Lancar'!C19</f>
        <v>1.5445013004073889</v>
      </c>
      <c r="AJ19" s="8">
        <f>'Aset Lancar'!D19/'Kewajiban Lancar'!D19</f>
        <v>1.4560184455448617</v>
      </c>
      <c r="AK19" s="8">
        <f>'Aset Lancar'!E19/'Kewajiban Lancar'!E19</f>
        <v>1.3120341867859029</v>
      </c>
      <c r="AL19" s="8">
        <f>'Aset Lancar'!F19/'Kewajiban Lancar'!F19</f>
        <v>1.1179054994286941</v>
      </c>
      <c r="AM19" s="8">
        <f>'Aset Lancar'!G19/'Kewajiban Lancar'!G19</f>
        <v>1.4780355919930839</v>
      </c>
    </row>
    <row r="20" spans="1:39" x14ac:dyDescent="0.3">
      <c r="A20">
        <v>17</v>
      </c>
      <c r="B20" t="s">
        <v>30</v>
      </c>
      <c r="C20" s="8">
        <f>ABS((Laba!D20-Laba!C20)/Laba!C20)</f>
        <v>0.50239239239239242</v>
      </c>
      <c r="D20" s="8">
        <f>ABS((Laba!E20-Laba!D20)/Laba!D20)</f>
        <v>4.254142542091692E-2</v>
      </c>
      <c r="E20" s="8">
        <f>ABS((Laba!F20-Laba!E20)/Laba!E20)</f>
        <v>0.22413947365057454</v>
      </c>
      <c r="F20" s="8">
        <f>ABS((Laba!G20-Laba!F20)/Laba!F20)</f>
        <v>3.0522561407555066E-2</v>
      </c>
      <c r="G20" s="8">
        <f>ABS((Laba!H20-Laba!G20)/Laba!G20)</f>
        <v>0.47838458925324223</v>
      </c>
      <c r="I20">
        <v>17</v>
      </c>
      <c r="J20" t="s">
        <v>30</v>
      </c>
      <c r="K20" s="8">
        <f>ABS(Laba!D20/Pendapatan!C20)</f>
        <v>0.73968626330029719</v>
      </c>
      <c r="L20" s="8">
        <f>ABS(Laba!E20/Pendapatan!D20)</f>
        <v>0.89060779140947166</v>
      </c>
      <c r="M20" s="8">
        <f>ABS(Laba!F20/Pendapatan!E20)</f>
        <v>0.64797151961229094</v>
      </c>
      <c r="N20" s="8">
        <f>ABS(Laba!G20/Pendapatan!F20)</f>
        <v>0.87023434402454036</v>
      </c>
      <c r="O20" s="8">
        <f>ABS(Laba!H20/Pendapatan!G20)</f>
        <v>0.56634541533414617</v>
      </c>
      <c r="Q20">
        <v>17</v>
      </c>
      <c r="R20" t="s">
        <v>30</v>
      </c>
      <c r="S20" s="8">
        <f>Pendapatan!C20/Aset!C20</f>
        <v>9.444777383810303E-2</v>
      </c>
      <c r="T20" s="8">
        <f>Pendapatan!D20/Aset!D20</f>
        <v>7.7877979264276309E-2</v>
      </c>
      <c r="U20" s="8">
        <f>Pendapatan!E20/Aset!E20</f>
        <v>9.5646864651087043E-2</v>
      </c>
      <c r="V20" s="8">
        <f>Pendapatan!F20/Aset!F20</f>
        <v>7.1739885466089934E-2</v>
      </c>
      <c r="W20" s="8">
        <f>Pendapatan!G20/Aset!G20</f>
        <v>5.3634320863816677E-2</v>
      </c>
      <c r="Y20">
        <v>17</v>
      </c>
      <c r="Z20" t="s">
        <v>30</v>
      </c>
      <c r="AA20" s="8">
        <f>Laba!D20/Aset!C20</f>
        <v>6.9861720907337999E-2</v>
      </c>
      <c r="AB20" s="8">
        <f>Laba!E20/Aset!D20</f>
        <v>6.9358735111989755E-2</v>
      </c>
      <c r="AC20" s="8">
        <f>Laba!F20/Aset!E20</f>
        <v>6.1976444234115989E-2</v>
      </c>
      <c r="AD20" s="8">
        <f>Laba!G20/Aset!F20</f>
        <v>6.2430512168978436E-2</v>
      </c>
      <c r="AE20" s="8">
        <f>Laba!H20/Aset!G20</f>
        <v>3.0375551725783122E-2</v>
      </c>
      <c r="AG20">
        <v>17</v>
      </c>
      <c r="AH20" t="s">
        <v>30</v>
      </c>
      <c r="AI20" s="8">
        <f>'Aset Lancar'!C20/'Kewajiban Lancar'!C20</f>
        <v>1.4072918483030281</v>
      </c>
      <c r="AJ20" s="8">
        <f>'Aset Lancar'!D20/'Kewajiban Lancar'!D20</f>
        <v>1.3694049343869221</v>
      </c>
      <c r="AK20" s="8">
        <f>'Aset Lancar'!E20/'Kewajiban Lancar'!E20</f>
        <v>1.4970576965901143</v>
      </c>
      <c r="AL20" s="8">
        <f>'Aset Lancar'!F20/'Kewajiban Lancar'!F20</f>
        <v>1.4722850631862441</v>
      </c>
      <c r="AM20" s="8">
        <f>'Aset Lancar'!G20/'Kewajiban Lancar'!G20</f>
        <v>1.4072918483030281</v>
      </c>
    </row>
    <row r="21" spans="1:39" x14ac:dyDescent="0.3">
      <c r="A21">
        <v>18</v>
      </c>
      <c r="B21" t="s">
        <v>33</v>
      </c>
      <c r="C21" s="8">
        <f>ABS((Laba!D21-Laba!C21)/Laba!C21)</f>
        <v>0.1231332039902517</v>
      </c>
      <c r="D21" s="8">
        <f>ABS((Laba!E21-Laba!D21)/Laba!D21)</f>
        <v>0.35071286355099718</v>
      </c>
      <c r="E21" s="8">
        <f>ABS((Laba!F21-Laba!E21)/Laba!E21)</f>
        <v>7.6929778403487553E-2</v>
      </c>
      <c r="F21" s="8">
        <f>ABS((Laba!G21-Laba!F21)/Laba!F21)</f>
        <v>0.28580858726568492</v>
      </c>
      <c r="G21" s="8">
        <f>ABS((Laba!H21-Laba!G21)/Laba!G21)</f>
        <v>0.57082279516313716</v>
      </c>
      <c r="I21">
        <v>18</v>
      </c>
      <c r="J21" t="s">
        <v>33</v>
      </c>
      <c r="K21" s="8">
        <f>ABS(Laba!D21/Pendapatan!C21)</f>
        <v>0.20758431741924893</v>
      </c>
      <c r="L21" s="8">
        <f>ABS(Laba!E21/Pendapatan!D21)</f>
        <v>0.28215147096562321</v>
      </c>
      <c r="M21" s="8">
        <f>ABS(Laba!F21/Pendapatan!E21)</f>
        <v>0.29833849326216588</v>
      </c>
      <c r="N21" s="8">
        <f>ABS(Laba!G21/Pendapatan!F21)</f>
        <v>0.27336518517754138</v>
      </c>
      <c r="O21" s="8">
        <f>ABS(Laba!H21/Pendapatan!G21)</f>
        <v>0.20927812307842925</v>
      </c>
      <c r="Q21">
        <v>18</v>
      </c>
      <c r="R21" t="s">
        <v>33</v>
      </c>
      <c r="S21" s="8">
        <f>Pendapatan!C21/Aset!C21</f>
        <v>9.6149072991089254E-2</v>
      </c>
      <c r="T21" s="8">
        <f>Pendapatan!D21/Aset!D21</f>
        <v>8.5351915639440931E-2</v>
      </c>
      <c r="U21" s="8">
        <f>Pendapatan!E21/Aset!E21</f>
        <v>8.5079319136787415E-2</v>
      </c>
      <c r="V21" s="8">
        <f>Pendapatan!F21/Aset!F21</f>
        <v>0.11268065392383292</v>
      </c>
      <c r="W21" s="8">
        <f>Pendapatan!G21/Aset!G21</f>
        <v>0.210638249037501</v>
      </c>
      <c r="Y21">
        <v>18</v>
      </c>
      <c r="Z21" t="s">
        <v>33</v>
      </c>
      <c r="AA21" s="8">
        <f>Laba!D21/Aset!C21</f>
        <v>1.9959039687348808E-2</v>
      </c>
      <c r="AB21" s="8">
        <f>Laba!E21/Aset!D21</f>
        <v>2.4082168547402041E-2</v>
      </c>
      <c r="AC21" s="8">
        <f>Laba!F21/Aset!E21</f>
        <v>2.5382435879040113E-2</v>
      </c>
      <c r="AD21" s="8">
        <f>Laba!G21/Aset!F21</f>
        <v>3.0802967825815035E-2</v>
      </c>
      <c r="AE21" s="8">
        <f>Laba!H21/Aset!G21</f>
        <v>4.408197740709497E-2</v>
      </c>
      <c r="AG21">
        <v>18</v>
      </c>
      <c r="AH21" t="s">
        <v>33</v>
      </c>
      <c r="AI21" s="8">
        <f>'Aset Lancar'!C21/'Kewajiban Lancar'!C21</f>
        <v>1.2754346844822304</v>
      </c>
      <c r="AJ21" s="8">
        <f>'Aset Lancar'!D21/'Kewajiban Lancar'!D21</f>
        <v>1.1953890296269005</v>
      </c>
      <c r="AK21" s="8">
        <f>'Aset Lancar'!E21/'Kewajiban Lancar'!E21</f>
        <v>1.1844568169156673</v>
      </c>
      <c r="AL21" s="8">
        <f>'Aset Lancar'!F21/'Kewajiban Lancar'!F21</f>
        <v>1.159508102420884</v>
      </c>
      <c r="AM21" s="8">
        <f>'Aset Lancar'!G21/'Kewajiban Lancar'!G21</f>
        <v>1.1291556203645567</v>
      </c>
    </row>
    <row r="22" spans="1:39" x14ac:dyDescent="0.3">
      <c r="A22">
        <v>19</v>
      </c>
      <c r="B22" t="s">
        <v>34</v>
      </c>
      <c r="C22" s="8">
        <f>ABS((Laba!D22-Laba!C22)/Laba!C22)</f>
        <v>1.0695120693492268</v>
      </c>
      <c r="D22" s="8">
        <f>ABS((Laba!E22-Laba!D22)/Laba!D22)</f>
        <v>6.431044431621466E-2</v>
      </c>
      <c r="E22" s="8">
        <f>ABS((Laba!F22-Laba!E22)/Laba!E22)</f>
        <v>2.4207758410366233E-2</v>
      </c>
      <c r="F22" s="8">
        <f>ABS((Laba!G22-Laba!F22)/Laba!F22)</f>
        <v>0.44187227202948975</v>
      </c>
      <c r="G22" s="8">
        <f>ABS((Laba!H22-Laba!G22)/Laba!G22)</f>
        <v>0.13757172603779116</v>
      </c>
      <c r="I22">
        <v>19</v>
      </c>
      <c r="J22" t="s">
        <v>34</v>
      </c>
      <c r="K22" s="8">
        <f>ABS(Laba!D22/Pendapatan!C22)</f>
        <v>0.35186485790569993</v>
      </c>
      <c r="L22" s="8">
        <f>ABS(Laba!E22/Pendapatan!D22)</f>
        <v>0.13357084147072465</v>
      </c>
      <c r="M22" s="8">
        <f>ABS(Laba!F22/Pendapatan!E22)</f>
        <v>0.17603302424635695</v>
      </c>
      <c r="N22" s="8">
        <f>ABS(Laba!G22/Pendapatan!F22)</f>
        <v>0.19966309504954585</v>
      </c>
      <c r="O22" s="8">
        <f>ABS(Laba!H22/Pendapatan!G22)</f>
        <v>0.18154335588607221</v>
      </c>
      <c r="Q22">
        <v>19</v>
      </c>
      <c r="R22" t="s">
        <v>34</v>
      </c>
      <c r="S22" s="8">
        <f>Pendapatan!C22/Aset!C22</f>
        <v>3.4738175120585156E-2</v>
      </c>
      <c r="T22" s="8">
        <f>Pendapatan!D22/Aset!D22</f>
        <v>9.9679679064829815E-2</v>
      </c>
      <c r="U22" s="8">
        <f>Pendapatan!E22/Aset!E22</f>
        <v>7.6644675406618859E-2</v>
      </c>
      <c r="V22" s="8">
        <f>Pendapatan!F22/Aset!F22</f>
        <v>3.1776972346163064E-2</v>
      </c>
      <c r="W22" s="8">
        <f>Pendapatan!G22/Aset!G22</f>
        <v>3.258048358912935E-2</v>
      </c>
      <c r="Y22">
        <v>19</v>
      </c>
      <c r="Z22" t="s">
        <v>34</v>
      </c>
      <c r="AA22" s="8">
        <f>Laba!D22/Aset!C22</f>
        <v>1.2223143052708016E-2</v>
      </c>
      <c r="AB22" s="8">
        <f>Laba!E22/Aset!D22</f>
        <v>1.3314298610221095E-2</v>
      </c>
      <c r="AC22" s="8">
        <f>Laba!F22/Aset!E22</f>
        <v>1.3491994004207496E-2</v>
      </c>
      <c r="AD22" s="8">
        <f>Laba!G22/Aset!F22</f>
        <v>6.3446886499387463E-3</v>
      </c>
      <c r="AE22" s="8">
        <f>Laba!H22/Aset!G22</f>
        <v>5.9147703271616447E-3</v>
      </c>
      <c r="AG22">
        <v>19</v>
      </c>
      <c r="AH22" t="s">
        <v>34</v>
      </c>
      <c r="AI22" s="8">
        <f>'Aset Lancar'!C22/'Kewajiban Lancar'!C22</f>
        <v>1.6901385188152724</v>
      </c>
      <c r="AJ22" s="8">
        <f>'Aset Lancar'!D22/'Kewajiban Lancar'!D22</f>
        <v>1.7239712595297823</v>
      </c>
      <c r="AK22" s="8">
        <f>'Aset Lancar'!E22/'Kewajiban Lancar'!E22</f>
        <v>1.7081051508034104</v>
      </c>
      <c r="AL22" s="8">
        <f>'Aset Lancar'!F22/'Kewajiban Lancar'!F22</f>
        <v>1.5108413914867471</v>
      </c>
      <c r="AM22" s="8">
        <f>'Aset Lancar'!G22/'Kewajiban Lancar'!G22</f>
        <v>1.3675835579196605</v>
      </c>
    </row>
    <row r="23" spans="1:39" x14ac:dyDescent="0.3">
      <c r="A23">
        <v>20</v>
      </c>
      <c r="B23" t="s">
        <v>35</v>
      </c>
      <c r="C23" s="8">
        <f>ABS((Laba!D23-Laba!C23)/Laba!C23)</f>
        <v>0.84120171673819744</v>
      </c>
      <c r="D23" s="8">
        <f>ABS((Laba!E23-Laba!D23)/Laba!D23)</f>
        <v>0.16260522230671484</v>
      </c>
      <c r="E23" s="8">
        <f>ABS((Laba!F23-Laba!E23)/Laba!E23)</f>
        <v>0.30738900077949727</v>
      </c>
      <c r="F23" s="8">
        <f>ABS((Laba!G23-Laba!F23)/Laba!F23)</f>
        <v>3.5469299738962658E-2</v>
      </c>
      <c r="G23" s="8">
        <f>ABS((Laba!H23-Laba!G23)/Laba!G23)</f>
        <v>5.0705537931488923E-2</v>
      </c>
      <c r="I23">
        <v>20</v>
      </c>
      <c r="J23" t="s">
        <v>35</v>
      </c>
      <c r="K23" s="8">
        <f>ABS(Laba!D23/Pendapatan!C23)</f>
        <v>0.88589011259965478</v>
      </c>
      <c r="L23" s="8">
        <f>ABS(Laba!E23/Pendapatan!D23)</f>
        <v>0.72730019727385098</v>
      </c>
      <c r="M23" s="8">
        <f>ABS(Laba!F23/Pendapatan!E23)</f>
        <v>0.93055070520908434</v>
      </c>
      <c r="N23" s="8">
        <f>ABS(Laba!G23/Pendapatan!F23)</f>
        <v>0.54959103113957708</v>
      </c>
      <c r="O23" s="8">
        <f>ABS(Laba!H23/Pendapatan!G23)</f>
        <v>0.36234551118595426</v>
      </c>
      <c r="Q23">
        <v>20</v>
      </c>
      <c r="R23" t="s">
        <v>35</v>
      </c>
      <c r="S23" s="8">
        <f>Pendapatan!C23/Aset!C23</f>
        <v>0.12424311937479462</v>
      </c>
      <c r="T23" s="8">
        <f>Pendapatan!D23/Aset!D23</f>
        <v>0.11477965166738373</v>
      </c>
      <c r="U23" s="8">
        <f>Pendapatan!E23/Aset!E23</f>
        <v>0.10614212597830865</v>
      </c>
      <c r="V23" s="8">
        <f>Pendapatan!F23/Aset!F23</f>
        <v>0.15317977747877698</v>
      </c>
      <c r="W23" s="8">
        <f>Pendapatan!G23/Aset!G23</f>
        <v>0.16516085870567079</v>
      </c>
      <c r="Y23">
        <v>20</v>
      </c>
      <c r="Z23" t="s">
        <v>35</v>
      </c>
      <c r="AA23" s="8">
        <f>Laba!D23/Aset!C23</f>
        <v>0.11006575101266917</v>
      </c>
      <c r="AB23" s="8">
        <f>Laba!E23/Aset!D23</f>
        <v>8.3479263300712078E-2</v>
      </c>
      <c r="AC23" s="8">
        <f>Laba!F23/Aset!E23</f>
        <v>9.8770630181506586E-2</v>
      </c>
      <c r="AD23" s="8">
        <f>Laba!G23/Aset!F23</f>
        <v>8.4186231854292012E-2</v>
      </c>
      <c r="AE23" s="8">
        <f>Laba!H23/Aset!G23</f>
        <v>5.9845295775617452E-2</v>
      </c>
      <c r="AG23">
        <v>20</v>
      </c>
      <c r="AH23" t="s">
        <v>35</v>
      </c>
      <c r="AI23" s="8">
        <f>'Aset Lancar'!C23/'Kewajiban Lancar'!C23</f>
        <v>1.2601429409987246</v>
      </c>
      <c r="AJ23" s="8">
        <f>'Aset Lancar'!D23/'Kewajiban Lancar'!D23</f>
        <v>1.2216434011896065</v>
      </c>
      <c r="AK23" s="8">
        <f>'Aset Lancar'!E23/'Kewajiban Lancar'!E23</f>
        <v>1.1902840811711364</v>
      </c>
      <c r="AL23" s="8">
        <f>'Aset Lancar'!F23/'Kewajiban Lancar'!F23</f>
        <v>1.1590984208798498</v>
      </c>
      <c r="AM23" s="8">
        <f>'Aset Lancar'!G23/'Kewajiban Lancar'!G23</f>
        <v>1.1080402156115676</v>
      </c>
    </row>
    <row r="24" spans="1:39" x14ac:dyDescent="0.3">
      <c r="A24">
        <v>21</v>
      </c>
      <c r="B24" t="s">
        <v>36</v>
      </c>
      <c r="C24" s="8">
        <f>ABS((Laba!D24-Laba!C24)/Laba!C24)</f>
        <v>0.14245969788674928</v>
      </c>
      <c r="D24" s="8">
        <f>ABS((Laba!E24-Laba!D24)/Laba!D24)</f>
        <v>0.42444420698614804</v>
      </c>
      <c r="E24" s="8">
        <f>ABS((Laba!F24-Laba!E24)/Laba!E24)</f>
        <v>0.22597214928991349</v>
      </c>
      <c r="F24" s="8">
        <f>ABS((Laba!G24-Laba!F24)/Laba!F24)</f>
        <v>0.33263663679137428</v>
      </c>
      <c r="G24" s="8">
        <f>ABS((Laba!H24-Laba!G24)/Laba!G24)</f>
        <v>0.24605305448754353</v>
      </c>
      <c r="I24">
        <v>21</v>
      </c>
      <c r="J24" t="s">
        <v>36</v>
      </c>
      <c r="K24" s="8">
        <f>ABS(Laba!D24/Pendapatan!C24)</f>
        <v>0.15348420867271365</v>
      </c>
      <c r="L24" s="8">
        <f>ABS(Laba!E24/Pendapatan!D24)</f>
        <v>0.21675863768780745</v>
      </c>
      <c r="M24" s="8">
        <f>ABS(Laba!F24/Pendapatan!E24)</f>
        <v>0.25635578877497611</v>
      </c>
      <c r="N24" s="8">
        <f>ABS(Laba!G24/Pendapatan!F24)</f>
        <v>0.31438493751823399</v>
      </c>
      <c r="O24" s="8">
        <f>ABS(Laba!H24/Pendapatan!G24)</f>
        <v>0.36505841721973398</v>
      </c>
      <c r="Q24">
        <v>21</v>
      </c>
      <c r="R24" t="s">
        <v>36</v>
      </c>
      <c r="S24" s="8">
        <f>Pendapatan!C24/Aset!C24</f>
        <v>0.27300579883165571</v>
      </c>
      <c r="T24" s="8">
        <f>Pendapatan!D24/Aset!D24</f>
        <v>0.25547658787924638</v>
      </c>
      <c r="U24" s="8">
        <f>Pendapatan!E24/Aset!E24</f>
        <v>0.26960670512177015</v>
      </c>
      <c r="V24" s="8">
        <f>Pendapatan!F24/Aset!F24</f>
        <v>0.2730615823341796</v>
      </c>
      <c r="W24" s="8">
        <f>Pendapatan!G24/Aset!G24</f>
        <v>0.26324435425432618</v>
      </c>
      <c r="Y24">
        <v>21</v>
      </c>
      <c r="Z24" t="s">
        <v>36</v>
      </c>
      <c r="AA24" s="8">
        <f>Laba!D24/Aset!C24</f>
        <v>4.1902078996738729E-2</v>
      </c>
      <c r="AB24" s="8">
        <f>Laba!E24/Aset!D24</f>
        <v>5.5376757149834858E-2</v>
      </c>
      <c r="AC24" s="8">
        <f>Laba!F24/Aset!E24</f>
        <v>6.9115239550513782E-2</v>
      </c>
      <c r="AD24" s="8">
        <f>Laba!G24/Aset!F24</f>
        <v>8.5846448500761161E-2</v>
      </c>
      <c r="AE24" s="8">
        <f>Laba!H24/Aset!G24</f>
        <v>9.6099567306115269E-2</v>
      </c>
      <c r="AG24">
        <v>21</v>
      </c>
      <c r="AH24" t="s">
        <v>36</v>
      </c>
      <c r="AI24" s="8">
        <f>'Aset Lancar'!C24/'Kewajiban Lancar'!C24</f>
        <v>1.4179046473771428</v>
      </c>
      <c r="AJ24" s="8">
        <f>'Aset Lancar'!D24/'Kewajiban Lancar'!D24</f>
        <v>1.3598086845336075</v>
      </c>
      <c r="AK24" s="8">
        <f>'Aset Lancar'!E24/'Kewajiban Lancar'!E24</f>
        <v>1.3725172272250725</v>
      </c>
      <c r="AL24" s="8">
        <f>'Aset Lancar'!F24/'Kewajiban Lancar'!F24</f>
        <v>1.3259878549843183</v>
      </c>
      <c r="AM24" s="8">
        <f>'Aset Lancar'!G24/'Kewajiban Lancar'!G24</f>
        <v>1.2698800543614659</v>
      </c>
    </row>
    <row r="25" spans="1:39" x14ac:dyDescent="0.3">
      <c r="A25">
        <v>22</v>
      </c>
      <c r="B25" t="s">
        <v>37</v>
      </c>
      <c r="C25" s="8">
        <f>ABS((Laba!D25-Laba!C25)/Laba!C25)</f>
        <v>0.83314302207927737</v>
      </c>
      <c r="D25" s="8">
        <f>ABS((Laba!E25-Laba!D25)/Laba!D25)</f>
        <v>0.41249661513598718</v>
      </c>
      <c r="E25" s="8">
        <f>ABS((Laba!F25-Laba!E25)/Laba!E25)</f>
        <v>0.3159820858736383</v>
      </c>
      <c r="F25" s="8">
        <f>ABS((Laba!G25-Laba!F25)/Laba!F25)</f>
        <v>0.20764650067172227</v>
      </c>
      <c r="G25" s="8">
        <f>ABS((Laba!H25-Laba!G25)/Laba!G25)</f>
        <v>0.873921517514887</v>
      </c>
      <c r="I25">
        <v>22</v>
      </c>
      <c r="J25" t="s">
        <v>37</v>
      </c>
      <c r="K25" s="8">
        <f>ABS(Laba!D25/Pendapatan!C25)</f>
        <v>0.42515559378698886</v>
      </c>
      <c r="L25" s="8">
        <f>ABS(Laba!E25/Pendapatan!D25)</f>
        <v>0.53692177581972356</v>
      </c>
      <c r="M25" s="8">
        <f>ABS(Laba!F25/Pendapatan!E25)</f>
        <v>0.40921504345235632</v>
      </c>
      <c r="N25" s="8">
        <f>ABS(Laba!G25/Pendapatan!F25)</f>
        <v>0.2822691982813692</v>
      </c>
      <c r="O25" s="8">
        <f>ABS(Laba!H25/Pendapatan!G25)</f>
        <v>0.52526186715986301</v>
      </c>
      <c r="Q25">
        <v>22</v>
      </c>
      <c r="R25" t="s">
        <v>37</v>
      </c>
      <c r="S25" s="8">
        <f>Pendapatan!C25/Aset!C25</f>
        <v>0.33464380212568134</v>
      </c>
      <c r="T25" s="8">
        <f>Pendapatan!D25/Aset!D25</f>
        <v>0.36962505226853548</v>
      </c>
      <c r="U25" s="8">
        <f>Pendapatan!E25/Aset!E25</f>
        <v>0.39955928264766566</v>
      </c>
      <c r="V25" s="8">
        <f>Pendapatan!F25/Aset!F25</f>
        <v>0.4084853732751848</v>
      </c>
      <c r="W25" s="8">
        <f>Pendapatan!G25/Aset!G25</f>
        <v>0.51759166452614258</v>
      </c>
      <c r="Y25">
        <v>22</v>
      </c>
      <c r="Z25" t="s">
        <v>37</v>
      </c>
      <c r="AA25" s="8">
        <f>Laba!D25/Aset!C25</f>
        <v>0.14227568439987964</v>
      </c>
      <c r="AB25" s="8">
        <f>Laba!E25/Aset!D25</f>
        <v>0.19845973945148021</v>
      </c>
      <c r="AC25" s="8">
        <f>Laba!F25/Aset!E25</f>
        <v>0.16350566921045681</v>
      </c>
      <c r="AD25" s="8">
        <f>Laba!G25/Aset!F25</f>
        <v>0.11530283882405226</v>
      </c>
      <c r="AE25" s="8">
        <f>Laba!H25/Aset!G25</f>
        <v>0.27187116413538315</v>
      </c>
      <c r="AG25">
        <v>22</v>
      </c>
      <c r="AH25" t="s">
        <v>37</v>
      </c>
      <c r="AI25" s="8">
        <f>'Aset Lancar'!C25/'Kewajiban Lancar'!C25</f>
        <v>1.530303681207668</v>
      </c>
      <c r="AJ25" s="8">
        <f>'Aset Lancar'!D25/'Kewajiban Lancar'!D25</f>
        <v>1.5151783881780694</v>
      </c>
      <c r="AK25" s="8">
        <f>'Aset Lancar'!E25/'Kewajiban Lancar'!E25</f>
        <v>1.8425554834410829</v>
      </c>
      <c r="AL25" s="8">
        <f>'Aset Lancar'!F25/'Kewajiban Lancar'!F25</f>
        <v>1.6087179259585571</v>
      </c>
      <c r="AM25" s="8">
        <f>'Aset Lancar'!G25/'Kewajiban Lancar'!G25</f>
        <v>2.2624965084663868</v>
      </c>
    </row>
    <row r="26" spans="1:39" x14ac:dyDescent="0.3">
      <c r="A26">
        <v>23</v>
      </c>
      <c r="B26" t="s">
        <v>38</v>
      </c>
      <c r="C26" s="8">
        <f>ABS((Laba!D26-Laba!C26)/Laba!C26)</f>
        <v>0.37899262744544887</v>
      </c>
      <c r="D26" s="8">
        <f>ABS((Laba!E26-Laba!D26)/Laba!D26)</f>
        <v>0.19612112267524906</v>
      </c>
      <c r="E26" s="8">
        <f>ABS((Laba!F26-Laba!E26)/Laba!E26)</f>
        <v>0.15223946049360837</v>
      </c>
      <c r="F26" s="8">
        <f>ABS((Laba!G26-Laba!F26)/Laba!F26)</f>
        <v>5.3135247631695678E-2</v>
      </c>
      <c r="G26" s="8">
        <f>ABS((Laba!H26-Laba!G26)/Laba!G26)</f>
        <v>0.38404026676541214</v>
      </c>
      <c r="I26">
        <v>23</v>
      </c>
      <c r="J26" t="s">
        <v>38</v>
      </c>
      <c r="K26" s="8">
        <f>ABS(Laba!D26/Pendapatan!C26)</f>
        <v>0.31624223280031621</v>
      </c>
      <c r="L26" s="8">
        <f>ABS(Laba!E26/Pendapatan!D26)</f>
        <v>0.25265975158046539</v>
      </c>
      <c r="M26" s="8">
        <f>ABS(Laba!F26/Pendapatan!E26)</f>
        <v>0.228869892623835</v>
      </c>
      <c r="N26" s="8">
        <f>ABS(Laba!G26/Pendapatan!F26)</f>
        <v>0.22093312073842011</v>
      </c>
      <c r="O26" s="8">
        <f>ABS(Laba!H26/Pendapatan!G26)</f>
        <v>0.37641465602940272</v>
      </c>
      <c r="Q26">
        <v>23</v>
      </c>
      <c r="R26" t="s">
        <v>38</v>
      </c>
      <c r="S26" s="8">
        <f>Pendapatan!C26/Aset!C26</f>
        <v>0.81657608198975529</v>
      </c>
      <c r="T26" s="8">
        <f>Pendapatan!D26/Aset!D26</f>
        <v>0.80053945549601313</v>
      </c>
      <c r="U26" s="8">
        <f>Pendapatan!E26/Aset!E26</f>
        <v>0.71555412803988871</v>
      </c>
      <c r="V26" s="8">
        <f>Pendapatan!F26/Aset!F26</f>
        <v>0.42290488615718691</v>
      </c>
      <c r="W26" s="8">
        <f>Pendapatan!G26/Aset!G26</f>
        <v>0.31550920730526527</v>
      </c>
      <c r="Y26">
        <v>23</v>
      </c>
      <c r="Z26" t="s">
        <v>38</v>
      </c>
      <c r="AA26" s="8">
        <f>Laba!D26/Aset!C26</f>
        <v>0.25823584341977429</v>
      </c>
      <c r="AB26" s="8">
        <f>Laba!E26/Aset!D26</f>
        <v>0.20226409995598368</v>
      </c>
      <c r="AC26" s="8">
        <f>Laba!F26/Aset!E26</f>
        <v>0.16376879645103121</v>
      </c>
      <c r="AD26" s="8">
        <f>Laba!G26/Aset!F26</f>
        <v>9.3433696274233591E-2</v>
      </c>
      <c r="AE26" s="8">
        <f>Laba!H26/Aset!G26</f>
        <v>0.11876228974192095</v>
      </c>
      <c r="AG26">
        <v>23</v>
      </c>
      <c r="AH26" t="s">
        <v>38</v>
      </c>
      <c r="AI26" s="8">
        <f>'Aset Lancar'!C26/'Kewajiban Lancar'!C26</f>
        <v>1.4799603782157973</v>
      </c>
      <c r="AJ26" s="8">
        <f>'Aset Lancar'!D26/'Kewajiban Lancar'!D26</f>
        <v>1.4490095710470627</v>
      </c>
      <c r="AK26" s="8">
        <f>'Aset Lancar'!E26/'Kewajiban Lancar'!E26</f>
        <v>1.4015419736539687</v>
      </c>
      <c r="AL26" s="8">
        <f>'Aset Lancar'!F26/'Kewajiban Lancar'!F26</f>
        <v>1.1342614259439949</v>
      </c>
      <c r="AM26" s="8">
        <f>'Aset Lancar'!G26/'Kewajiban Lancar'!G26</f>
        <v>1.1189125837893232</v>
      </c>
    </row>
    <row r="27" spans="1:39" x14ac:dyDescent="0.3">
      <c r="A27">
        <v>24</v>
      </c>
      <c r="B27" t="s">
        <v>39</v>
      </c>
      <c r="C27" s="8">
        <f>ABS((Laba!D27-Laba!C27)/Laba!C27)</f>
        <v>0.17665447954617042</v>
      </c>
      <c r="D27" s="8">
        <f>ABS((Laba!E27-Laba!D27)/Laba!D27)</f>
        <v>0.26579196450759401</v>
      </c>
      <c r="E27" s="8">
        <f>ABS((Laba!F27-Laba!E27)/Laba!E27)</f>
        <v>0.28408945733021046</v>
      </c>
      <c r="F27" s="8">
        <f>ABS((Laba!G27-Laba!F27)/Laba!F27)</f>
        <v>0.43807042029475102</v>
      </c>
      <c r="G27" s="8">
        <f>ABS((Laba!H27-Laba!G27)/Laba!G27)</f>
        <v>0.53282481536420012</v>
      </c>
      <c r="I27">
        <v>24</v>
      </c>
      <c r="J27" t="s">
        <v>39</v>
      </c>
      <c r="K27" s="8">
        <f>ABS(Laba!D27/Pendapatan!C27)</f>
        <v>0.17871398698714044</v>
      </c>
      <c r="L27" s="8">
        <f>ABS(Laba!E27/Pendapatan!D27)</f>
        <v>0.21669607634901603</v>
      </c>
      <c r="M27" s="8">
        <f>ABS(Laba!F27/Pendapatan!E27)</f>
        <v>0.26281671356530928</v>
      </c>
      <c r="N27" s="8">
        <f>ABS(Laba!G27/Pendapatan!F27)</f>
        <v>0.34321625985547011</v>
      </c>
      <c r="O27" s="8">
        <f>ABS(Laba!H27/Pendapatan!G27)</f>
        <v>0.48738075234766876</v>
      </c>
      <c r="Q27">
        <v>24</v>
      </c>
      <c r="R27" t="s">
        <v>39</v>
      </c>
      <c r="S27" s="8">
        <f>Pendapatan!C27/Aset!C27</f>
        <v>0.86373651944711227</v>
      </c>
      <c r="T27" s="8">
        <f>Pendapatan!D27/Aset!D27</f>
        <v>0.77702638487731446</v>
      </c>
      <c r="U27" s="8">
        <f>Pendapatan!E27/Aset!E27</f>
        <v>0.81395256277757433</v>
      </c>
      <c r="V27" s="8">
        <f>Pendapatan!F27/Aset!F27</f>
        <v>0.73942076044051575</v>
      </c>
      <c r="W27" s="8">
        <f>Pendapatan!G27/Aset!G27</f>
        <v>0.71712031756825712</v>
      </c>
      <c r="Y27">
        <v>24</v>
      </c>
      <c r="Z27" t="s">
        <v>39</v>
      </c>
      <c r="AA27" s="8">
        <f>Laba!D27/Aset!C27</f>
        <v>0.15436179709678921</v>
      </c>
      <c r="AB27" s="8">
        <f>Laba!E27/Aset!D27</f>
        <v>0.16837856882257446</v>
      </c>
      <c r="AC27" s="8">
        <f>Laba!F27/Aset!E27</f>
        <v>0.21392033754726317</v>
      </c>
      <c r="AD27" s="8">
        <f>Laba!G27/Aset!F27</f>
        <v>0.25378122785788138</v>
      </c>
      <c r="AE27" s="8">
        <f>Laba!H27/Aset!G27</f>
        <v>0.34951063990021625</v>
      </c>
      <c r="AG27">
        <v>24</v>
      </c>
      <c r="AH27" t="s">
        <v>39</v>
      </c>
      <c r="AI27" s="8">
        <f>'Aset Lancar'!C27/'Kewajiban Lancar'!C27</f>
        <v>1.840427906685123</v>
      </c>
      <c r="AJ27" s="8">
        <f>'Aset Lancar'!D27/'Kewajiban Lancar'!D27</f>
        <v>1.5204448212578077</v>
      </c>
      <c r="AK27" s="8">
        <f>'Aset Lancar'!E27/'Kewajiban Lancar'!E27</f>
        <v>1.505522433381949</v>
      </c>
      <c r="AL27" s="8">
        <f>'Aset Lancar'!F27/'Kewajiban Lancar'!F27</f>
        <v>1.3212237239842861</v>
      </c>
      <c r="AM27" s="8">
        <f>'Aset Lancar'!G27/'Kewajiban Lancar'!G27</f>
        <v>1.2600324970591767</v>
      </c>
    </row>
    <row r="28" spans="1:39" x14ac:dyDescent="0.3">
      <c r="A28">
        <v>25</v>
      </c>
      <c r="B28" t="s">
        <v>40</v>
      </c>
      <c r="C28" s="8">
        <f>ABS((Laba!D28-Laba!C28)/Laba!C28)</f>
        <v>0.49179118243866443</v>
      </c>
      <c r="D28" s="8">
        <f>ABS((Laba!E28-Laba!D28)/Laba!D28)</f>
        <v>0.91998854561902466</v>
      </c>
      <c r="E28" s="8">
        <f>ABS((Laba!F28-Laba!E28)/Laba!E28)</f>
        <v>0.13078112076796877</v>
      </c>
      <c r="F28" s="8">
        <f>ABS((Laba!G28-Laba!F28)/Laba!F28)</f>
        <v>0.22038373045275514</v>
      </c>
      <c r="G28" s="8">
        <f>ABS((Laba!H28-Laba!G28)/Laba!G28)</f>
        <v>2.9398324934572749E-2</v>
      </c>
      <c r="I28">
        <v>25</v>
      </c>
      <c r="J28" t="s">
        <v>40</v>
      </c>
      <c r="K28" s="8">
        <f>ABS(Laba!D28/Pendapatan!C28)</f>
        <v>1.7622264473543266E-2</v>
      </c>
      <c r="L28" s="8">
        <f>ABS(Laba!E28/Pendapatan!D28)</f>
        <v>3.3837786415174584E-2</v>
      </c>
      <c r="M28" s="8">
        <f>ABS(Laba!F28/Pendapatan!E28)</f>
        <v>3.5352846722392813E-2</v>
      </c>
      <c r="N28" s="8">
        <f>ABS(Laba!G28/Pendapatan!F28)</f>
        <v>4.3781471915785478E-2</v>
      </c>
      <c r="O28" s="8">
        <f>ABS(Laba!H28/Pendapatan!G28)</f>
        <v>6.0685905983121735E-2</v>
      </c>
      <c r="Q28">
        <v>25</v>
      </c>
      <c r="R28" t="s">
        <v>40</v>
      </c>
      <c r="S28" s="8">
        <f>Pendapatan!C28/Aset!C28</f>
        <v>0.87824843745026693</v>
      </c>
      <c r="T28" s="8">
        <f>Pendapatan!D28/Aset!D28</f>
        <v>0.83564998280951808</v>
      </c>
      <c r="U28" s="8">
        <f>Pendapatan!E28/Aset!E28</f>
        <v>0.7973075244242136</v>
      </c>
      <c r="V28" s="8">
        <f>Pendapatan!F28/Aset!F28</f>
        <v>0.75121652385212812</v>
      </c>
      <c r="W28" s="8">
        <f>Pendapatan!G28/Aset!G28</f>
        <v>0.66405566174125952</v>
      </c>
      <c r="Y28">
        <v>25</v>
      </c>
      <c r="Z28" t="s">
        <v>40</v>
      </c>
      <c r="AA28" s="8">
        <f>Laba!D28/Aset!C28</f>
        <v>1.5476726238224723E-2</v>
      </c>
      <c r="AB28" s="8">
        <f>Laba!E28/Aset!D28</f>
        <v>2.8276545636152787E-2</v>
      </c>
      <c r="AC28" s="8">
        <f>Laba!F28/Aset!E28</f>
        <v>2.8187090701579688E-2</v>
      </c>
      <c r="AD28" s="8">
        <f>Laba!G28/Aset!F28</f>
        <v>3.2889365141705942E-2</v>
      </c>
      <c r="AE28" s="8">
        <f>Laba!H28/Aset!G28</f>
        <v>4.0298819455989766E-2</v>
      </c>
      <c r="AG28">
        <v>25</v>
      </c>
      <c r="AH28" t="s">
        <v>40</v>
      </c>
      <c r="AI28" s="8">
        <f>'Aset Lancar'!C28/'Kewajiban Lancar'!C28</f>
        <v>1.3317210530369246</v>
      </c>
      <c r="AJ28" s="8">
        <f>'Aset Lancar'!D28/'Kewajiban Lancar'!D28</f>
        <v>1.2994529366857892</v>
      </c>
      <c r="AK28" s="8">
        <f>'Aset Lancar'!E28/'Kewajiban Lancar'!E28</f>
        <v>1.4031588527217005</v>
      </c>
      <c r="AL28" s="8">
        <f>'Aset Lancar'!F28/'Kewajiban Lancar'!F28</f>
        <v>1.363771396700429</v>
      </c>
      <c r="AM28" s="8">
        <f>'Aset Lancar'!G28/'Kewajiban Lancar'!G28</f>
        <v>1.5647571380316068</v>
      </c>
    </row>
    <row r="29" spans="1:39" x14ac:dyDescent="0.3">
      <c r="A29">
        <v>26</v>
      </c>
      <c r="B29" t="s">
        <v>41</v>
      </c>
      <c r="C29" s="8">
        <f>ABS((Laba!D29-Laba!C29)/Laba!C29)</f>
        <v>0.57072266831377394</v>
      </c>
      <c r="D29" s="8">
        <f>ABS((Laba!E29-Laba!D29)/Laba!D29)</f>
        <v>0.55197273561410409</v>
      </c>
      <c r="E29" s="8">
        <f>ABS((Laba!F29-Laba!E29)/Laba!E29)</f>
        <v>0.41807432432432434</v>
      </c>
      <c r="F29" s="8">
        <f>ABS((Laba!G29-Laba!F29)/Laba!F29)</f>
        <v>0.4665574746873139</v>
      </c>
      <c r="G29" s="8">
        <f>ABS((Laba!H29-Laba!G29)/Laba!G29)</f>
        <v>0.28482953276341705</v>
      </c>
      <c r="I29">
        <v>26</v>
      </c>
      <c r="J29" t="s">
        <v>41</v>
      </c>
      <c r="K29" s="8">
        <f>ABS(Laba!D29/Pendapatan!C29)</f>
        <v>0.40608947914726001</v>
      </c>
      <c r="L29" s="8">
        <f>ABS(Laba!E29/Pendapatan!D29)</f>
        <v>0.57765960041958386</v>
      </c>
      <c r="M29" s="8">
        <f>ABS(Laba!F29/Pendapatan!E29)</f>
        <v>0.71457451109739745</v>
      </c>
      <c r="N29" s="8">
        <f>ABS(Laba!G29/Pendapatan!F29)</f>
        <v>0.99959404875474456</v>
      </c>
      <c r="O29" s="8">
        <f>ABS(Laba!H29/Pendapatan!G29)</f>
        <v>0.65291140648462265</v>
      </c>
      <c r="Q29">
        <v>26</v>
      </c>
      <c r="R29" t="s">
        <v>41</v>
      </c>
      <c r="S29" s="8">
        <f>Pendapatan!C29/Aset!C29</f>
        <v>0.49116316766451412</v>
      </c>
      <c r="T29" s="8">
        <f>Pendapatan!D29/Aset!D29</f>
        <v>0.50880001985900114</v>
      </c>
      <c r="U29" s="8">
        <f>Pendapatan!E29/Aset!E29</f>
        <v>0.54284493115238885</v>
      </c>
      <c r="V29" s="8">
        <f>Pendapatan!F29/Aset!F29</f>
        <v>0.51657177607918381</v>
      </c>
      <c r="W29" s="8">
        <f>Pendapatan!G29/Aset!G29</f>
        <v>0.37428446535251142</v>
      </c>
      <c r="Y29">
        <v>26</v>
      </c>
      <c r="Z29" t="s">
        <v>41</v>
      </c>
      <c r="AA29" s="8">
        <f>Laba!D29/Aset!C29</f>
        <v>0.19945619493320088</v>
      </c>
      <c r="AB29" s="8">
        <f>Laba!E29/Aset!D29</f>
        <v>0.29391321616522686</v>
      </c>
      <c r="AC29" s="8">
        <f>Laba!F29/Aset!E29</f>
        <v>0.3879031512799187</v>
      </c>
      <c r="AD29" s="8">
        <f>Laba!G29/Aset!F29</f>
        <v>0.51636207312342064</v>
      </c>
      <c r="AE29" s="8">
        <f>Laba!H29/Aset!G29</f>
        <v>0.24437459669865325</v>
      </c>
      <c r="AG29">
        <v>26</v>
      </c>
      <c r="AH29" t="s">
        <v>41</v>
      </c>
      <c r="AI29" s="8">
        <f>'Aset Lancar'!C29/'Kewajiban Lancar'!C29</f>
        <v>1.8666063285410937</v>
      </c>
      <c r="AJ29" s="8">
        <f>'Aset Lancar'!D29/'Kewajiban Lancar'!D29</f>
        <v>1.7590633289630149</v>
      </c>
      <c r="AK29" s="8">
        <f>'Aset Lancar'!E29/'Kewajiban Lancar'!E29</f>
        <v>1.6416733252571074</v>
      </c>
      <c r="AL29" s="8">
        <f>'Aset Lancar'!F29/'Kewajiban Lancar'!F29</f>
        <v>1.5229822276374942</v>
      </c>
      <c r="AM29" s="8">
        <f>'Aset Lancar'!G29/'Kewajiban Lancar'!G29</f>
        <v>1.2583755396878114</v>
      </c>
    </row>
    <row r="30" spans="1:39" x14ac:dyDescent="0.3">
      <c r="A30">
        <v>27</v>
      </c>
      <c r="B30" t="s">
        <v>42</v>
      </c>
      <c r="C30" s="8">
        <f>ABS((Laba!D30-Laba!C30)/Laba!C30)</f>
        <v>0.11967796045811789</v>
      </c>
      <c r="D30" s="8">
        <f>ABS((Laba!E30-Laba!D30)/Laba!D30)</f>
        <v>0.23179172102287871</v>
      </c>
      <c r="E30" s="8">
        <f>ABS((Laba!F30-Laba!E30)/Laba!E30)</f>
        <v>6.0355390761297843E-3</v>
      </c>
      <c r="F30" s="8">
        <f>ABS((Laba!G30-Laba!F30)/Laba!F30)</f>
        <v>0.15525439030649654</v>
      </c>
      <c r="G30" s="8">
        <f>ABS((Laba!H30-Laba!G30)/Laba!G30)</f>
        <v>0.35485494106366156</v>
      </c>
      <c r="I30">
        <v>27</v>
      </c>
      <c r="J30" t="s">
        <v>42</v>
      </c>
      <c r="K30" s="8">
        <f>ABS(Laba!D30/Pendapatan!C30)</f>
        <v>0.62306300637143086</v>
      </c>
      <c r="L30" s="8">
        <f>ABS(Laba!E30/Pendapatan!D30)</f>
        <v>0.80605385796675477</v>
      </c>
      <c r="M30" s="8">
        <f>ABS(Laba!F30/Pendapatan!E30)</f>
        <v>0.8302951492107824</v>
      </c>
      <c r="N30" s="8">
        <f>ABS(Laba!G30/Pendapatan!F30)</f>
        <v>0.68842107425361709</v>
      </c>
      <c r="O30" s="8">
        <f>ABS(Laba!H30/Pendapatan!G30)</f>
        <v>1.0300881433391353</v>
      </c>
      <c r="Q30">
        <v>27</v>
      </c>
      <c r="R30" t="s">
        <v>42</v>
      </c>
      <c r="S30" s="8">
        <f>Pendapatan!C30/Aset!C30</f>
        <v>8.7580168151902074E-2</v>
      </c>
      <c r="T30" s="8">
        <f>Pendapatan!D30/Aset!D30</f>
        <v>0.10160101990759653</v>
      </c>
      <c r="U30" s="8">
        <f>Pendapatan!E30/Aset!E30</f>
        <v>9.6492758712891383E-2</v>
      </c>
      <c r="V30" s="8">
        <f>Pendapatan!F30/Aset!F30</f>
        <v>0.10096570671667729</v>
      </c>
      <c r="W30" s="8">
        <f>Pendapatan!G30/Aset!G30</f>
        <v>8.3222516893642989E-2</v>
      </c>
      <c r="Y30">
        <v>27</v>
      </c>
      <c r="Z30" t="s">
        <v>42</v>
      </c>
      <c r="AA30" s="8">
        <f>Laba!D30/Aset!C30</f>
        <v>5.4567962867239542E-2</v>
      </c>
      <c r="AB30" s="8">
        <f>Laba!E30/Aset!D30</f>
        <v>8.1895894069875241E-2</v>
      </c>
      <c r="AC30" s="8">
        <f>Laba!F30/Aset!E30</f>
        <v>8.0117469493280177E-2</v>
      </c>
      <c r="AD30" s="8">
        <f>Laba!G30/Aset!F30</f>
        <v>6.9506920280670625E-2</v>
      </c>
      <c r="AE30" s="8">
        <f>Laba!H30/Aset!G30</f>
        <v>8.5726527910982536E-2</v>
      </c>
      <c r="AG30">
        <v>27</v>
      </c>
      <c r="AH30" t="s">
        <v>42</v>
      </c>
      <c r="AI30" s="8">
        <f>'Aset Lancar'!C30/'Kewajiban Lancar'!C30</f>
        <v>1.7386530225956818</v>
      </c>
      <c r="AJ30" s="8">
        <f>'Aset Lancar'!D30/'Kewajiban Lancar'!D30</f>
        <v>2.1908941428881064</v>
      </c>
      <c r="AK30" s="8">
        <f>'Aset Lancar'!E30/'Kewajiban Lancar'!E30</f>
        <v>2.1396833633919758</v>
      </c>
      <c r="AL30" s="8">
        <f>'Aset Lancar'!F30/'Kewajiban Lancar'!F30</f>
        <v>2.2276987624079947</v>
      </c>
      <c r="AM30" s="8">
        <f>'Aset Lancar'!G30/'Kewajiban Lancar'!G30</f>
        <v>1.9578901368268773</v>
      </c>
    </row>
    <row r="31" spans="1:39" x14ac:dyDescent="0.3">
      <c r="A31">
        <v>28</v>
      </c>
      <c r="B31" t="s">
        <v>43</v>
      </c>
      <c r="C31" s="8">
        <f>ABS((Laba!D31-Laba!C31)/Laba!C31)</f>
        <v>0.38738458464095776</v>
      </c>
      <c r="D31" s="8">
        <f>ABS((Laba!E31-Laba!D31)/Laba!D31)</f>
        <v>7.3280116276595572E-2</v>
      </c>
      <c r="E31" s="8">
        <f>ABS((Laba!F31-Laba!E31)/Laba!E31)</f>
        <v>0.33028192148869806</v>
      </c>
      <c r="F31" s="8">
        <f>ABS((Laba!G31-Laba!F31)/Laba!F31)</f>
        <v>0.49663884383612222</v>
      </c>
      <c r="G31" s="8">
        <f>ABS((Laba!H31-Laba!G31)/Laba!G31)</f>
        <v>0.52872942939324241</v>
      </c>
      <c r="I31">
        <v>28</v>
      </c>
      <c r="J31" t="s">
        <v>43</v>
      </c>
      <c r="K31" s="8">
        <f>ABS(Laba!D31/Pendapatan!C31)</f>
        <v>0.77116206271970511</v>
      </c>
      <c r="L31" s="8">
        <f>ABS(Laba!E31/Pendapatan!D31)</f>
        <v>0.95728625798674105</v>
      </c>
      <c r="M31" s="8">
        <f>ABS(Laba!F31/Pendapatan!E31)</f>
        <v>0.65381909599726873</v>
      </c>
      <c r="N31" s="8">
        <f>ABS(Laba!G31/Pendapatan!F31)</f>
        <v>0.35843904637602231</v>
      </c>
      <c r="O31" s="8">
        <f>ABS(Laba!H31/Pendapatan!G31)</f>
        <v>0.67045955882352937</v>
      </c>
      <c r="Q31">
        <v>28</v>
      </c>
      <c r="R31" t="s">
        <v>43</v>
      </c>
      <c r="S31" s="8">
        <f>Pendapatan!C31/Aset!C31</f>
        <v>0.19151906475950578</v>
      </c>
      <c r="T31" s="8">
        <f>Pendapatan!D31/Aset!D31</f>
        <v>0.11833322829478418</v>
      </c>
      <c r="U31" s="8">
        <f>Pendapatan!E31/Aset!E31</f>
        <v>0.12298039049371001</v>
      </c>
      <c r="V31" s="8">
        <f>Pendapatan!F31/Aset!F31</f>
        <v>0.10392713595202249</v>
      </c>
      <c r="W31" s="8">
        <f>Pendapatan!G31/Aset!G31</f>
        <v>0.17260772514758119</v>
      </c>
      <c r="Y31">
        <v>28</v>
      </c>
      <c r="Z31" t="s">
        <v>43</v>
      </c>
      <c r="AA31" s="8">
        <f>Laba!D31/Aset!C31</f>
        <v>0.14769223703008927</v>
      </c>
      <c r="AB31" s="8">
        <f>Laba!E31/Aset!D31</f>
        <v>0.1132787733098047</v>
      </c>
      <c r="AC31" s="8">
        <f>Laba!F31/Aset!E31</f>
        <v>8.0406927737988576E-2</v>
      </c>
      <c r="AD31" s="8">
        <f>Laba!G31/Aset!F31</f>
        <v>3.7251543503234168E-2</v>
      </c>
      <c r="AE31" s="8">
        <f>Laba!H31/Aset!G31</f>
        <v>0.11572649925198031</v>
      </c>
      <c r="AG31">
        <v>28</v>
      </c>
      <c r="AH31" t="s">
        <v>43</v>
      </c>
      <c r="AI31" s="8">
        <f>'Aset Lancar'!C31/'Kewajiban Lancar'!C31</f>
        <v>1.4409132098865398</v>
      </c>
      <c r="AJ31" s="8">
        <f>'Aset Lancar'!D31/'Kewajiban Lancar'!D31</f>
        <v>1.3052766860663179</v>
      </c>
      <c r="AK31" s="8">
        <f>'Aset Lancar'!E31/'Kewajiban Lancar'!E31</f>
        <v>1.3395062218681568</v>
      </c>
      <c r="AL31" s="8">
        <f>'Aset Lancar'!F31/'Kewajiban Lancar'!F31</f>
        <v>1.2921756016737054</v>
      </c>
      <c r="AM31" s="8">
        <f>'Aset Lancar'!G31/'Kewajiban Lancar'!G31</f>
        <v>1.8898922786034227</v>
      </c>
    </row>
    <row r="32" spans="1:39" x14ac:dyDescent="0.3">
      <c r="A32">
        <v>29</v>
      </c>
      <c r="B32" t="s">
        <v>44</v>
      </c>
      <c r="C32" s="8">
        <f>ABS((Laba!D32-Laba!C32)/Laba!C32)</f>
        <v>3.1573184085655188E-2</v>
      </c>
      <c r="D32" s="8">
        <f>ABS((Laba!E32-Laba!D32)/Laba!D32)</f>
        <v>0.80592085864244856</v>
      </c>
      <c r="E32" s="8">
        <f>ABS((Laba!F32-Laba!E32)/Laba!E32)</f>
        <v>0.13235150050615552</v>
      </c>
      <c r="F32" s="8">
        <f>ABS((Laba!G32-Laba!F32)/Laba!F32)</f>
        <v>0.5297035413542508</v>
      </c>
      <c r="G32" s="8">
        <f>ABS((Laba!H32-Laba!G32)/Laba!G32)</f>
        <v>0.15415504109795641</v>
      </c>
      <c r="I32">
        <v>29</v>
      </c>
      <c r="J32" t="s">
        <v>44</v>
      </c>
      <c r="K32" s="8">
        <f>ABS(Laba!D32/Pendapatan!C32)</f>
        <v>5.1596864692494006E-2</v>
      </c>
      <c r="L32" s="8">
        <f>ABS(Laba!E32/Pendapatan!D32)</f>
        <v>8.9742462606086176E-2</v>
      </c>
      <c r="M32" s="8">
        <f>ABS(Laba!F32/Pendapatan!E32)</f>
        <v>8.4996237477663855E-2</v>
      </c>
      <c r="N32" s="8">
        <f>ABS(Laba!G32/Pendapatan!F32)</f>
        <v>0.15004568354176154</v>
      </c>
      <c r="O32" s="8">
        <f>ABS(Laba!H32/Pendapatan!G32)</f>
        <v>0.14228970659328399</v>
      </c>
      <c r="Q32">
        <v>29</v>
      </c>
      <c r="R32" t="s">
        <v>44</v>
      </c>
      <c r="S32" s="8">
        <f>Pendapatan!C32/Aset!C32</f>
        <v>0.13928473345335815</v>
      </c>
      <c r="T32" s="8">
        <f>Pendapatan!D32/Aset!D32</f>
        <v>0.10914272463397276</v>
      </c>
      <c r="U32" s="8">
        <f>Pendapatan!E32/Aset!E32</f>
        <v>0.10601545337041367</v>
      </c>
      <c r="V32" s="8">
        <f>Pendapatan!F32/Aset!F32</f>
        <v>6.717791346923635E-2</v>
      </c>
      <c r="W32" s="8">
        <f>Pendapatan!G32/Aset!G32</f>
        <v>5.0992185652818281E-2</v>
      </c>
      <c r="Y32">
        <v>29</v>
      </c>
      <c r="Z32" t="s">
        <v>44</v>
      </c>
      <c r="AA32" s="8">
        <f>Laba!D32/Aset!C32</f>
        <v>7.1866555457230138E-3</v>
      </c>
      <c r="AB32" s="8">
        <f>Laba!E32/Aset!D32</f>
        <v>9.7947368841906617E-3</v>
      </c>
      <c r="AC32" s="8">
        <f>Laba!F32/Aset!E32</f>
        <v>9.010914650973879E-3</v>
      </c>
      <c r="AD32" s="8">
        <f>Laba!G32/Aset!F32</f>
        <v>1.0079755945400878E-2</v>
      </c>
      <c r="AE32" s="8">
        <f>Laba!H32/Aset!G32</f>
        <v>7.2556631350897786E-3</v>
      </c>
      <c r="AG32">
        <v>29</v>
      </c>
      <c r="AH32" t="s">
        <v>44</v>
      </c>
      <c r="AI32" s="8">
        <f>'Aset Lancar'!C32/'Kewajiban Lancar'!C32</f>
        <v>1.8097949054813518</v>
      </c>
      <c r="AJ32" s="8">
        <f>'Aset Lancar'!D32/'Kewajiban Lancar'!D32</f>
        <v>1.34235992365493</v>
      </c>
      <c r="AK32" s="8">
        <f>'Aset Lancar'!E32/'Kewajiban Lancar'!E32</f>
        <v>1.2218511927375977</v>
      </c>
      <c r="AL32" s="8">
        <f>'Aset Lancar'!F32/'Kewajiban Lancar'!F32</f>
        <v>1.1312957873475535</v>
      </c>
      <c r="AM32" s="8">
        <f>'Aset Lancar'!G32/'Kewajiban Lancar'!G32</f>
        <v>1.0685091704500993</v>
      </c>
    </row>
    <row r="33" spans="1:39" x14ac:dyDescent="0.3">
      <c r="A33">
        <v>30</v>
      </c>
      <c r="B33" t="s">
        <v>45</v>
      </c>
      <c r="C33" s="8">
        <f>ABS((Laba!D33-Laba!C33)/Laba!C33)</f>
        <v>0.19945756200499151</v>
      </c>
      <c r="D33" s="8">
        <f>ABS((Laba!E33-Laba!D33)/Laba!D33)</f>
        <v>3.7765284583561237E-2</v>
      </c>
      <c r="E33" s="8">
        <f>ABS((Laba!F33-Laba!E33)/Laba!E33)</f>
        <v>0.11718210879979714</v>
      </c>
      <c r="F33" s="8">
        <f>ABS((Laba!G33-Laba!F33)/Laba!F33)</f>
        <v>0.36786189655535795</v>
      </c>
      <c r="G33" s="8">
        <f>ABS((Laba!H33-Laba!G33)/Laba!G33)</f>
        <v>9.788494930160066E-2</v>
      </c>
      <c r="I33">
        <v>30</v>
      </c>
      <c r="J33" t="s">
        <v>45</v>
      </c>
      <c r="K33" s="8">
        <f>ABS(Laba!D33/Pendapatan!C33)</f>
        <v>0.27249064634343095</v>
      </c>
      <c r="L33" s="8">
        <f>ABS(Laba!E33/Pendapatan!D33)</f>
        <v>0.27769911833805544</v>
      </c>
      <c r="M33" s="8">
        <f>ABS(Laba!F33/Pendapatan!E33)</f>
        <v>0.30572892606551821</v>
      </c>
      <c r="N33" s="8">
        <f>ABS(Laba!G33/Pendapatan!F33)</f>
        <v>0.20896676108021783</v>
      </c>
      <c r="O33" s="8">
        <f>ABS(Laba!H33/Pendapatan!G33)</f>
        <v>0.21092566633967907</v>
      </c>
      <c r="Q33">
        <v>30</v>
      </c>
      <c r="R33" t="s">
        <v>45</v>
      </c>
      <c r="S33" s="8">
        <f>Pendapatan!C33/Aset!C33</f>
        <v>0.45285753616757846</v>
      </c>
      <c r="T33" s="8">
        <f>Pendapatan!D33/Aset!D33</f>
        <v>0.43827477955396504</v>
      </c>
      <c r="U33" s="8">
        <f>Pendapatan!E33/Aset!E33</f>
        <v>0.4449513038568757</v>
      </c>
      <c r="V33" s="8">
        <f>Pendapatan!F33/Aset!F33</f>
        <v>0.44325649083177149</v>
      </c>
      <c r="W33" s="8">
        <f>Pendapatan!G33/Aset!G33</f>
        <v>0.4734790109778978</v>
      </c>
      <c r="Y33">
        <v>30</v>
      </c>
      <c r="Z33" t="s">
        <v>45</v>
      </c>
      <c r="AA33" s="8">
        <f>Laba!D33/Aset!C33</f>
        <v>0.12339944273179711</v>
      </c>
      <c r="AB33" s="8">
        <f>Laba!E33/Aset!D33</f>
        <v>0.12170851987194169</v>
      </c>
      <c r="AC33" s="8">
        <f>Laba!F33/Aset!E33</f>
        <v>0.13603448427961468</v>
      </c>
      <c r="AD33" s="8">
        <f>Laba!G33/Aset!F33</f>
        <v>9.2625873216898552E-2</v>
      </c>
      <c r="AE33" s="8">
        <f>Laba!H33/Aset!G33</f>
        <v>9.9868875888365322E-2</v>
      </c>
      <c r="AG33">
        <v>30</v>
      </c>
      <c r="AH33" t="s">
        <v>45</v>
      </c>
      <c r="AI33" s="8">
        <f>'Aset Lancar'!C33/'Kewajiban Lancar'!C33</f>
        <v>2.0999400120824721</v>
      </c>
      <c r="AJ33" s="8">
        <f>'Aset Lancar'!D33/'Kewajiban Lancar'!D33</f>
        <v>1.9489167582082265</v>
      </c>
      <c r="AK33" s="8">
        <f>'Aset Lancar'!E33/'Kewajiban Lancar'!E33</f>
        <v>1.9501524318517491</v>
      </c>
      <c r="AL33" s="8">
        <f>'Aset Lancar'!F33/'Kewajiban Lancar'!F33</f>
        <v>1.2503422514324005</v>
      </c>
      <c r="AM33" s="8">
        <f>'Aset Lancar'!G33/'Kewajiban Lancar'!G33</f>
        <v>1.2438128889607396</v>
      </c>
    </row>
    <row r="34" spans="1:39" x14ac:dyDescent="0.3">
      <c r="A34">
        <v>31</v>
      </c>
      <c r="B34" t="s">
        <v>43</v>
      </c>
      <c r="C34" s="8">
        <f>ABS((Laba!D34-Laba!C34)/Laba!C34)</f>
        <v>1.0887894537367018</v>
      </c>
      <c r="D34" s="8">
        <f>ABS((Laba!E34-Laba!D34)/Laba!D34)</f>
        <v>0.34428620658128856</v>
      </c>
      <c r="E34" s="8">
        <f>ABS((Laba!F34-Laba!E34)/Laba!E34)</f>
        <v>0.4011214480150499</v>
      </c>
      <c r="F34" s="8">
        <f>ABS((Laba!G34-Laba!F34)/Laba!F34)</f>
        <v>0.31635785333844341</v>
      </c>
      <c r="G34" s="8">
        <f>ABS((Laba!H34-Laba!G34)/Laba!G34)</f>
        <v>0.52875869729231284</v>
      </c>
      <c r="I34">
        <v>31</v>
      </c>
      <c r="J34" t="s">
        <v>43</v>
      </c>
      <c r="K34" s="8">
        <f>ABS(Laba!D34/Pendapatan!C34)</f>
        <v>1.4442819270500045</v>
      </c>
      <c r="L34" s="8">
        <f>ABS(Laba!E34/Pendapatan!D34)</f>
        <v>0.78820490016890721</v>
      </c>
      <c r="M34" s="8">
        <f>ABS(Laba!F34/Pendapatan!E34)</f>
        <v>0.4813950761612128</v>
      </c>
      <c r="N34" s="8">
        <f>ABS(Laba!G34/Pendapatan!F34)</f>
        <v>0.35843341252030536</v>
      </c>
      <c r="O34" s="8">
        <f>ABS(Laba!H34/Pendapatan!G34)</f>
        <v>0.45935925692695212</v>
      </c>
      <c r="Q34">
        <v>31</v>
      </c>
      <c r="R34" t="s">
        <v>43</v>
      </c>
      <c r="S34" s="8">
        <f>Pendapatan!C34/Aset!C34</f>
        <v>0.11899731427784049</v>
      </c>
      <c r="T34" s="8">
        <f>Pendapatan!D34/Aset!D34</f>
        <v>0.11833322829478418</v>
      </c>
      <c r="U34" s="8">
        <f>Pendapatan!E34/Aset!E34</f>
        <v>0.12298039049371001</v>
      </c>
      <c r="V34" s="8">
        <f>Pendapatan!F34/Aset!F34</f>
        <v>0.10392713595202249</v>
      </c>
      <c r="W34" s="8">
        <f>Pendapatan!G34/Aset!G34</f>
        <v>0.11716695036120328</v>
      </c>
      <c r="Y34">
        <v>31</v>
      </c>
      <c r="Z34" t="s">
        <v>43</v>
      </c>
      <c r="AA34" s="8">
        <f>Laba!D34/Aset!C34</f>
        <v>0.17186567037897449</v>
      </c>
      <c r="AB34" s="8">
        <f>Laba!E34/Aset!D34</f>
        <v>9.3270830394754881E-2</v>
      </c>
      <c r="AC34" s="8">
        <f>Laba!F34/Aset!E34</f>
        <v>5.9202154448055218E-2</v>
      </c>
      <c r="AD34" s="8">
        <f>Laba!G34/Aset!F34</f>
        <v>3.7250957992745137E-2</v>
      </c>
      <c r="AE34" s="8">
        <f>Laba!H34/Aset!G34</f>
        <v>5.3821723254319422E-2</v>
      </c>
      <c r="AG34">
        <v>31</v>
      </c>
      <c r="AH34" t="s">
        <v>43</v>
      </c>
      <c r="AI34" s="8">
        <f>'Aset Lancar'!C34/'Kewajiban Lancar'!C34</f>
        <v>2.2550416936054738</v>
      </c>
      <c r="AJ34" s="8">
        <f>'Aset Lancar'!D34/'Kewajiban Lancar'!D34</f>
        <v>1.7402872984782856</v>
      </c>
      <c r="AK34" s="8">
        <f>'Aset Lancar'!E34/'Kewajiban Lancar'!E34</f>
        <v>1.8552523742419091</v>
      </c>
      <c r="AL34" s="8">
        <f>'Aset Lancar'!F34/'Kewajiban Lancar'!F34</f>
        <v>1.6985268847685249</v>
      </c>
      <c r="AM34" s="8">
        <f>'Aset Lancar'!G34/'Kewajiban Lancar'!G34</f>
        <v>1.6161530984290799</v>
      </c>
    </row>
    <row r="35" spans="1:39" x14ac:dyDescent="0.3">
      <c r="A35">
        <v>32</v>
      </c>
      <c r="B35" t="s">
        <v>46</v>
      </c>
      <c r="C35" s="8">
        <f>ABS((Laba!D35-Laba!C35)/Laba!C35)</f>
        <v>0.39555385205059412</v>
      </c>
      <c r="D35" s="8">
        <f>ABS((Laba!E35-Laba!D35)/Laba!D35)</f>
        <v>0.36942117550123593</v>
      </c>
      <c r="E35" s="8">
        <f>ABS((Laba!F35-Laba!E35)/Laba!E35)</f>
        <v>0.21776953257204457</v>
      </c>
      <c r="F35" s="8">
        <f>ABS((Laba!G35-Laba!F35)/Laba!F35)</f>
        <v>0.1736106659829498</v>
      </c>
      <c r="G35" s="8">
        <f>ABS((Laba!H35-Laba!G35)/Laba!G35)</f>
        <v>0.59011715229798734</v>
      </c>
      <c r="I35">
        <v>32</v>
      </c>
      <c r="J35" t="s">
        <v>46</v>
      </c>
      <c r="K35" s="8">
        <f>ABS(Laba!D35/Pendapatan!C35)</f>
        <v>0.72738169559245847</v>
      </c>
      <c r="L35" s="8">
        <f>ABS(Laba!E35/Pendapatan!D35)</f>
        <v>0.94178826084903433</v>
      </c>
      <c r="M35" s="8">
        <f>ABS(Laba!F35/Pendapatan!E35)</f>
        <v>0.20393863931972522</v>
      </c>
      <c r="N35" s="8">
        <f>ABS(Laba!G35/Pendapatan!F35)</f>
        <v>0.11241874208526804</v>
      </c>
      <c r="O35" s="8">
        <f>ABS(Laba!H35/Pendapatan!G35)</f>
        <v>0.15470174711471019</v>
      </c>
      <c r="Q35">
        <v>32</v>
      </c>
      <c r="R35" t="s">
        <v>46</v>
      </c>
      <c r="S35" s="8">
        <f>Pendapatan!C35/Aset!C35</f>
        <v>0.14842255859809342</v>
      </c>
      <c r="T35" s="8">
        <f>Pendapatan!D35/Aset!D35</f>
        <v>9.9883028799441553E-2</v>
      </c>
      <c r="U35" s="8">
        <f>Pendapatan!E35/Aset!E35</f>
        <v>0.1656106525458266</v>
      </c>
      <c r="V35" s="8">
        <f>Pendapatan!F35/Aset!F35</f>
        <v>0.18869577684673347</v>
      </c>
      <c r="W35" s="8">
        <f>Pendapatan!G35/Aset!G35</f>
        <v>0.18550670923620277</v>
      </c>
      <c r="Y35">
        <v>32</v>
      </c>
      <c r="Z35" t="s">
        <v>46</v>
      </c>
      <c r="AA35" s="8">
        <f>Laba!D35/Aset!C35</f>
        <v>0.10795985233725222</v>
      </c>
      <c r="AB35" s="8">
        <f>Laba!E35/Aset!D35</f>
        <v>9.4068663981360073E-2</v>
      </c>
      <c r="AC35" s="8">
        <f>Laba!F35/Aset!E35</f>
        <v>3.3774411137047669E-2</v>
      </c>
      <c r="AD35" s="8">
        <f>Laba!G35/Aset!F35</f>
        <v>2.1212941869912225E-2</v>
      </c>
      <c r="AE35" s="8">
        <f>Laba!H35/Aset!G35</f>
        <v>2.8698212020341115E-2</v>
      </c>
      <c r="AG35">
        <v>32</v>
      </c>
      <c r="AH35" t="s">
        <v>46</v>
      </c>
      <c r="AI35" s="8">
        <f>'Aset Lancar'!C35/'Kewajiban Lancar'!C35</f>
        <v>1.1605882335733113</v>
      </c>
      <c r="AJ35" s="8">
        <f>'Aset Lancar'!D35/'Kewajiban Lancar'!D35</f>
        <v>1.0844147556285475</v>
      </c>
      <c r="AK35" s="8">
        <f>'Aset Lancar'!E35/'Kewajiban Lancar'!E35</f>
        <v>1.0332717134371781</v>
      </c>
      <c r="AL35" s="8">
        <f>'Aset Lancar'!F35/'Kewajiban Lancar'!F35</f>
        <v>1.0168661498415852</v>
      </c>
      <c r="AM35" s="8">
        <f>'Aset Lancar'!G35/'Kewajiban Lancar'!G35</f>
        <v>1.014220703136637</v>
      </c>
    </row>
    <row r="36" spans="1:39" x14ac:dyDescent="0.3">
      <c r="A36">
        <v>33</v>
      </c>
      <c r="B36" t="s">
        <v>47</v>
      </c>
      <c r="C36" s="8">
        <f>ABS((Laba!D36-Laba!C36)/Laba!C36)</f>
        <v>0.3546663873468105</v>
      </c>
      <c r="D36" s="8">
        <f>ABS((Laba!E36-Laba!D36)/Laba!D36)</f>
        <v>0.95840098971622978</v>
      </c>
      <c r="E36" s="8">
        <f>ABS((Laba!F36-Laba!E36)/Laba!E36)</f>
        <v>0.23949778900821225</v>
      </c>
      <c r="F36" s="8">
        <f>ABS((Laba!G36-Laba!F36)/Laba!F36)</f>
        <v>9.080053992316478E-2</v>
      </c>
      <c r="G36" s="8">
        <f>ABS((Laba!H36-Laba!G36)/Laba!G36)</f>
        <v>7.0486887820665367E-2</v>
      </c>
      <c r="I36">
        <v>33</v>
      </c>
      <c r="J36" t="s">
        <v>47</v>
      </c>
      <c r="K36" s="8">
        <f>ABS(Laba!D36/Pendapatan!C36)</f>
        <v>0.16761709738458747</v>
      </c>
      <c r="L36" s="8">
        <f>ABS(Laba!E36/Pendapatan!D36)</f>
        <v>0.2896217353519645</v>
      </c>
      <c r="M36" s="8">
        <f>ABS(Laba!F36/Pendapatan!E36)</f>
        <v>0.28557026582259715</v>
      </c>
      <c r="N36" s="8">
        <f>ABS(Laba!G36/Pendapatan!F36)</f>
        <v>3.9937805673141438E-2</v>
      </c>
      <c r="O36" s="8">
        <f>ABS(Laba!H36/Pendapatan!G36)</f>
        <v>2.4971355993924808E-2</v>
      </c>
      <c r="Q36">
        <v>33</v>
      </c>
      <c r="R36" t="s">
        <v>47</v>
      </c>
      <c r="S36" s="8">
        <f>Pendapatan!C36/Aset!C36</f>
        <v>0.353973125604995</v>
      </c>
      <c r="T36" s="8">
        <f>Pendapatan!D36/Aset!D36</f>
        <v>0.10489737804534294</v>
      </c>
      <c r="U36" s="8">
        <f>Pendapatan!E36/Aset!E36</f>
        <v>0.10074485865310079</v>
      </c>
      <c r="V36" s="8">
        <f>Pendapatan!F36/Aset!F36</f>
        <v>9.8870017742715408E-2</v>
      </c>
      <c r="W36" s="8">
        <f>Pendapatan!G36/Aset!G36</f>
        <v>8.8479689284925264E-2</v>
      </c>
      <c r="Y36">
        <v>33</v>
      </c>
      <c r="Z36" t="s">
        <v>47</v>
      </c>
      <c r="AA36" s="8">
        <f>Laba!D36/Aset!C36</f>
        <v>5.9331947866059262E-2</v>
      </c>
      <c r="AB36" s="8">
        <f>Laba!E36/Aset!D36</f>
        <v>3.0380560663363285E-2</v>
      </c>
      <c r="AC36" s="8">
        <f>Laba!F36/Aset!E36</f>
        <v>2.876973606582597E-2</v>
      </c>
      <c r="AD36" s="8">
        <f>Laba!G36/Aset!F36</f>
        <v>3.948651555508614E-3</v>
      </c>
      <c r="AE36" s="8">
        <f>Laba!H36/Aset!G36</f>
        <v>2.209457819365723E-3</v>
      </c>
      <c r="AG36">
        <v>33</v>
      </c>
      <c r="AH36" t="s">
        <v>47</v>
      </c>
      <c r="AI36" s="8">
        <f>'Aset Lancar'!C36/'Kewajiban Lancar'!C36</f>
        <v>1.7819132267897331</v>
      </c>
      <c r="AJ36" s="8">
        <f>'Aset Lancar'!D36/'Kewajiban Lancar'!D36</f>
        <v>1.0800311989736413</v>
      </c>
      <c r="AK36" s="8">
        <f>'Aset Lancar'!E36/'Kewajiban Lancar'!E36</f>
        <v>1.1052128214170718</v>
      </c>
      <c r="AL36" s="8">
        <f>'Aset Lancar'!F36/'Kewajiban Lancar'!F36</f>
        <v>1.0106112439946293</v>
      </c>
      <c r="AM36" s="8">
        <f>'Aset Lancar'!G36/'Kewajiban Lancar'!G36</f>
        <v>1.0054719339974814</v>
      </c>
    </row>
    <row r="37" spans="1:39" x14ac:dyDescent="0.3">
      <c r="A37">
        <v>34</v>
      </c>
      <c r="B37" t="s">
        <v>48</v>
      </c>
      <c r="C37" s="8">
        <f>ABS((Laba!D37-Laba!C37)/Laba!C37)</f>
        <v>0.27055655186716931</v>
      </c>
      <c r="D37" s="8">
        <f>ABS((Laba!E37-Laba!D37)/Laba!D37)</f>
        <v>0.17456221419398202</v>
      </c>
      <c r="E37" s="8">
        <f>ABS((Laba!F37-Laba!E37)/Laba!E37)</f>
        <v>5.8162360228578076E-2</v>
      </c>
      <c r="F37" s="8">
        <f>ABS((Laba!G37-Laba!F37)/Laba!F37)</f>
        <v>0.21986176191719456</v>
      </c>
      <c r="G37" s="8">
        <f>ABS((Laba!H37-Laba!G37)/Laba!G37)</f>
        <v>0.1466774807655481</v>
      </c>
      <c r="I37">
        <v>34</v>
      </c>
      <c r="J37" t="s">
        <v>48</v>
      </c>
      <c r="K37" s="8">
        <f>ABS(Laba!D37/Pendapatan!C37)</f>
        <v>0.88305931930336279</v>
      </c>
      <c r="L37" s="8">
        <f>ABS(Laba!E37/Pendapatan!D37)</f>
        <v>0.65661686640238914</v>
      </c>
      <c r="M37" s="8">
        <f>ABS(Laba!F37/Pendapatan!E37)</f>
        <v>0.68185353074445176</v>
      </c>
      <c r="N37" s="8">
        <f>ABS(Laba!G37/Pendapatan!F37)</f>
        <v>0.80138696555696187</v>
      </c>
      <c r="O37" s="8">
        <f>ABS(Laba!H37/Pendapatan!G37)</f>
        <v>0.75716034745146232</v>
      </c>
      <c r="Q37">
        <v>34</v>
      </c>
      <c r="R37" t="s">
        <v>48</v>
      </c>
      <c r="S37" s="8">
        <f>Pendapatan!C37/Aset!C37</f>
        <v>0.1457988926439478</v>
      </c>
      <c r="T37" s="8">
        <f>Pendapatan!D37/Aset!D37</f>
        <v>0.15233187388810868</v>
      </c>
      <c r="U37" s="8">
        <f>Pendapatan!E37/Aset!E37</f>
        <v>0.16392818678513479</v>
      </c>
      <c r="V37" s="8">
        <f>Pendapatan!F37/Aset!F37</f>
        <v>0.17882248638582415</v>
      </c>
      <c r="W37" s="8">
        <f>Pendapatan!G37/Aset!G37</f>
        <v>0.28760261910833257</v>
      </c>
      <c r="Y37">
        <v>34</v>
      </c>
      <c r="Z37" t="s">
        <v>48</v>
      </c>
      <c r="AA37" s="8">
        <f>Laba!D37/Aset!C37</f>
        <v>0.12874907089334861</v>
      </c>
      <c r="AB37" s="8">
        <f>Laba!E37/Aset!D37</f>
        <v>0.10002367768561386</v>
      </c>
      <c r="AC37" s="8">
        <f>Laba!F37/Aset!E37</f>
        <v>0.11177501294798015</v>
      </c>
      <c r="AD37" s="8">
        <f>Laba!G37/Aset!F37</f>
        <v>0.14330600973808671</v>
      </c>
      <c r="AE37" s="8">
        <f>Laba!H37/Aset!G37</f>
        <v>0.21776129901201566</v>
      </c>
      <c r="AG37">
        <v>34</v>
      </c>
      <c r="AH37" t="s">
        <v>48</v>
      </c>
      <c r="AI37" s="8">
        <f>'Aset Lancar'!C37/'Kewajiban Lancar'!C37</f>
        <v>1.8237061888648223</v>
      </c>
      <c r="AJ37" s="8">
        <f>'Aset Lancar'!D37/'Kewajiban Lancar'!D37</f>
        <v>1.6893953139553168</v>
      </c>
      <c r="AK37" s="8">
        <f>'Aset Lancar'!E37/'Kewajiban Lancar'!E37</f>
        <v>1.808363189710684</v>
      </c>
      <c r="AL37" s="8">
        <f>'Aset Lancar'!F37/'Kewajiban Lancar'!F37</f>
        <v>1.9503563996300382</v>
      </c>
      <c r="AM37" s="8">
        <f>'Aset Lancar'!G37/'Kewajiban Lancar'!G37</f>
        <v>1.1845057789456506</v>
      </c>
    </row>
    <row r="38" spans="1:39" x14ac:dyDescent="0.3">
      <c r="A38">
        <v>35</v>
      </c>
      <c r="B38" t="s">
        <v>49</v>
      </c>
      <c r="C38" s="8">
        <f>ABS((Laba!D38-Laba!C38)/Laba!C38)</f>
        <v>0.18929606231890941</v>
      </c>
      <c r="D38" s="8">
        <f>ABS((Laba!E38-Laba!D38)/Laba!D38)</f>
        <v>0.24161033618563599</v>
      </c>
      <c r="E38" s="8">
        <f>ABS((Laba!F38-Laba!E38)/Laba!E38)</f>
        <v>0.18709942018962453</v>
      </c>
      <c r="F38" s="8">
        <f>ABS((Laba!G38-Laba!F38)/Laba!F38)</f>
        <v>0.29132823455293089</v>
      </c>
      <c r="G38" s="8">
        <f>ABS((Laba!H38-Laba!G38)/Laba!G38)</f>
        <v>0.45585766595671012</v>
      </c>
      <c r="I38">
        <v>35</v>
      </c>
      <c r="J38" t="s">
        <v>49</v>
      </c>
      <c r="K38" s="8">
        <f>ABS(Laba!D38/Pendapatan!C38)</f>
        <v>0.10124001403064706</v>
      </c>
      <c r="L38" s="8">
        <f>ABS(Laba!E38/Pendapatan!D38)</f>
        <v>0.11606782002398809</v>
      </c>
      <c r="M38" s="8">
        <f>ABS(Laba!F38/Pendapatan!E38)</f>
        <v>0.13819248014296967</v>
      </c>
      <c r="N38" s="8">
        <f>ABS(Laba!G38/Pendapatan!F38)</f>
        <v>0.17143514950279651</v>
      </c>
      <c r="O38" s="8">
        <f>ABS(Laba!H38/Pendapatan!G38)</f>
        <v>0.2228393948968764</v>
      </c>
      <c r="Q38">
        <v>35</v>
      </c>
      <c r="R38" t="s">
        <v>49</v>
      </c>
      <c r="S38" s="8">
        <f>Pendapatan!C38/Aset!C38</f>
        <v>0.30612666127812427</v>
      </c>
      <c r="T38" s="8">
        <f>Pendapatan!D38/Aset!D38</f>
        <v>0.27737960654770849</v>
      </c>
      <c r="U38" s="8">
        <f>Pendapatan!E38/Aset!E38</f>
        <v>0.27263656157901761</v>
      </c>
      <c r="V38" s="8">
        <f>Pendapatan!F38/Aset!F38</f>
        <v>0.29514834474616919</v>
      </c>
      <c r="W38" s="8">
        <f>Pendapatan!G38/Aset!G38</f>
        <v>0.31440355762458122</v>
      </c>
      <c r="Y38">
        <v>35</v>
      </c>
      <c r="Z38" t="s">
        <v>49</v>
      </c>
      <c r="AA38" s="8">
        <f>Laba!D38/Aset!C38</f>
        <v>3.0992267482952442E-2</v>
      </c>
      <c r="AB38" s="8">
        <f>Laba!E38/Aset!D38</f>
        <v>3.219484625110406E-2</v>
      </c>
      <c r="AC38" s="8">
        <f>Laba!F38/Aset!E38</f>
        <v>3.7676322622255926E-2</v>
      </c>
      <c r="AD38" s="8">
        <f>Laba!G38/Aset!F38</f>
        <v>5.0598800607062441E-2</v>
      </c>
      <c r="AE38" s="8">
        <f>Laba!H38/Aset!G38</f>
        <v>7.0061498534486899E-2</v>
      </c>
      <c r="AG38">
        <v>35</v>
      </c>
      <c r="AH38" t="s">
        <v>49</v>
      </c>
      <c r="AI38" s="8">
        <f>'Aset Lancar'!C38/'Kewajiban Lancar'!C38</f>
        <v>1.4361159221108875</v>
      </c>
      <c r="AJ38" s="8">
        <f>'Aset Lancar'!D38/'Kewajiban Lancar'!D38</f>
        <v>1.3221158328033429</v>
      </c>
      <c r="AK38" s="8">
        <f>'Aset Lancar'!E38/'Kewajiban Lancar'!E38</f>
        <v>1.3148650008677092</v>
      </c>
      <c r="AL38" s="8">
        <f>'Aset Lancar'!F38/'Kewajiban Lancar'!F38</f>
        <v>1.3353325969176648</v>
      </c>
      <c r="AM38" s="8">
        <f>'Aset Lancar'!G38/'Kewajiban Lancar'!G38</f>
        <v>1.3094707016940834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Sheet3</vt:lpstr>
      <vt:lpstr>Sheet2</vt:lpstr>
      <vt:lpstr>Laba</vt:lpstr>
      <vt:lpstr>Pendapatan</vt:lpstr>
      <vt:lpstr>Aset</vt:lpstr>
      <vt:lpstr>Aset Lancar</vt:lpstr>
      <vt:lpstr>Kewajiban Lancar</vt:lpstr>
      <vt:lpstr>Rasio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deni</cp:lastModifiedBy>
  <dcterms:created xsi:type="dcterms:W3CDTF">2021-07-28T23:26:59Z</dcterms:created>
  <dcterms:modified xsi:type="dcterms:W3CDTF">2023-12-16T03:38:39Z</dcterms:modified>
</cp:coreProperties>
</file>